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4095" windowWidth="20550" windowHeight="4140" activeTab="2"/>
  </bookViews>
  <sheets>
    <sheet name="Jan -14 " sheetId="15" r:id="rId1"/>
    <sheet name="Feb -14" sheetId="17" r:id="rId2"/>
    <sheet name="Summary-2014" sheetId="16" r:id="rId3"/>
    <sheet name="Summary-2013" sheetId="8" r:id="rId4"/>
    <sheet name="Summary-2012-13" sheetId="11" r:id="rId5"/>
  </sheets>
  <calcPr calcId="125725"/>
</workbook>
</file>

<file path=xl/calcChain.xml><?xml version="1.0" encoding="utf-8"?>
<calcChain xmlns="http://schemas.openxmlformats.org/spreadsheetml/2006/main">
  <c r="G16" i="16"/>
  <c r="H16"/>
  <c r="I16"/>
  <c r="J16"/>
  <c r="K16"/>
  <c r="F16"/>
  <c r="B16"/>
  <c r="L32" i="17"/>
  <c r="I32"/>
  <c r="H32"/>
  <c r="G32"/>
  <c r="F32"/>
  <c r="E32"/>
  <c r="D32"/>
  <c r="C32"/>
  <c r="B32"/>
  <c r="K32"/>
  <c r="J32"/>
  <c r="C16" i="16"/>
  <c r="D16"/>
  <c r="I15" i="8" l="1"/>
  <c r="J15" s="1"/>
  <c r="L35" i="15" l="1"/>
  <c r="C35"/>
  <c r="D35"/>
  <c r="I35"/>
  <c r="J35"/>
  <c r="K35"/>
  <c r="M16" i="16"/>
  <c r="L16"/>
  <c r="E16"/>
  <c r="N5"/>
  <c r="O5" s="1"/>
  <c r="N4"/>
  <c r="B35" i="15"/>
  <c r="E35"/>
  <c r="F35"/>
  <c r="G35"/>
  <c r="H35"/>
  <c r="I14" i="8"/>
  <c r="J14" s="1"/>
  <c r="I13"/>
  <c r="J13" s="1"/>
  <c r="J12"/>
  <c r="I12"/>
  <c r="J11"/>
  <c r="I11"/>
  <c r="J15" i="11"/>
  <c r="J14"/>
  <c r="J13"/>
  <c r="J12"/>
  <c r="J11"/>
  <c r="I14"/>
  <c r="I12"/>
  <c r="I11"/>
  <c r="I13"/>
  <c r="I15"/>
  <c r="I10"/>
  <c r="H16"/>
  <c r="G16"/>
  <c r="F16"/>
  <c r="E16"/>
  <c r="D16"/>
  <c r="C16"/>
  <c r="B16"/>
  <c r="J10"/>
  <c r="I9"/>
  <c r="J9" s="1"/>
  <c r="I8"/>
  <c r="J8" s="1"/>
  <c r="I7"/>
  <c r="J7" s="1"/>
  <c r="I6"/>
  <c r="J6" s="1"/>
  <c r="I5"/>
  <c r="J5" s="1"/>
  <c r="I4"/>
  <c r="I16" s="1"/>
  <c r="J10" i="8"/>
  <c r="I10"/>
  <c r="B16"/>
  <c r="H16"/>
  <c r="I16"/>
  <c r="J5"/>
  <c r="J6"/>
  <c r="J7"/>
  <c r="J8"/>
  <c r="J9"/>
  <c r="J4"/>
  <c r="I9"/>
  <c r="I8"/>
  <c r="I7"/>
  <c r="I6"/>
  <c r="I5"/>
  <c r="I4"/>
  <c r="C16"/>
  <c r="D16"/>
  <c r="E16"/>
  <c r="F16"/>
  <c r="G16"/>
  <c r="N16" i="16" l="1"/>
  <c r="O4"/>
  <c r="O16" s="1"/>
  <c r="J16" i="8"/>
  <c r="J4" i="11"/>
  <c r="J16" s="1"/>
</calcChain>
</file>

<file path=xl/sharedStrings.xml><?xml version="1.0" encoding="utf-8"?>
<sst xmlns="http://schemas.openxmlformats.org/spreadsheetml/2006/main" count="131" uniqueCount="36">
  <si>
    <t>pH</t>
  </si>
  <si>
    <t>Phosphate</t>
  </si>
  <si>
    <t>Ammoniacal Nitrogen</t>
  </si>
  <si>
    <t>Nitrate Nitrogen</t>
  </si>
  <si>
    <t>COD</t>
  </si>
  <si>
    <t>Flow</t>
  </si>
  <si>
    <t>Average</t>
  </si>
  <si>
    <t>Month-Year</t>
  </si>
  <si>
    <t>5.5  to  9.0</t>
  </si>
  <si>
    <t>K-8 (M3/Month)</t>
  </si>
  <si>
    <t>K-8 (M3/Day)</t>
  </si>
  <si>
    <t>K-1 (M3/Day)</t>
  </si>
  <si>
    <t>Trade Effluent ETP - Summary-2013 ( Average Values)</t>
  </si>
  <si>
    <t xml:space="preserve">MPCB Consent Limits </t>
  </si>
  <si>
    <t>Phosphate (mg/litre)</t>
  </si>
  <si>
    <t>Ammoniacal Nitrogen (mg/litre)</t>
  </si>
  <si>
    <t>COD (mg/litre)</t>
  </si>
  <si>
    <t>Flow (K-1 to K-8) M3/Day</t>
  </si>
  <si>
    <t>Parameters</t>
  </si>
  <si>
    <t>Total Nitrogen (mg/litre)</t>
  </si>
  <si>
    <t>Total (K-1 to K-8) (M3/Day)</t>
  </si>
  <si>
    <t>Updated</t>
  </si>
  <si>
    <t>Trade Effluent ETP - Summary-2012 - 2013 ( Average Values)</t>
  </si>
  <si>
    <t>Trade Effluent ETP - January -2014</t>
  </si>
  <si>
    <t>Trade Effluent ETP - Summary-2014 ( Average Values)</t>
  </si>
  <si>
    <t>TDS</t>
  </si>
  <si>
    <t>TSS</t>
  </si>
  <si>
    <t>Oil &amp; Grease</t>
  </si>
  <si>
    <t>Total Kjeldahl Nitrogen</t>
  </si>
  <si>
    <t>Residual Chlorine</t>
  </si>
  <si>
    <t>Oil &amp; Grease (mg/litre)</t>
  </si>
  <si>
    <t>Total Residual Chlorine as CL2 (mg/litre)</t>
  </si>
  <si>
    <t>TSS (mg/litre)</t>
  </si>
  <si>
    <t>TDS (mg/litre)</t>
  </si>
  <si>
    <t>6.0  to  8.5</t>
  </si>
  <si>
    <t>Trade Effluent ETP - February -2014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</si>
</sst>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7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7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0" borderId="1" xfId="0" applyBorder="1"/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/>
    <xf numFmtId="0" fontId="1" fillId="4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/>
    <xf numFmtId="0" fontId="3" fillId="0" borderId="6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right"/>
    </xf>
    <xf numFmtId="1" fontId="1" fillId="6" borderId="3" xfId="0" applyNumberFormat="1" applyFont="1" applyFill="1" applyBorder="1" applyAlignment="1">
      <alignment horizontal="right"/>
    </xf>
    <xf numFmtId="1" fontId="1" fillId="6" borderId="4" xfId="0" applyNumberFormat="1" applyFont="1" applyFill="1" applyBorder="1" applyAlignment="1">
      <alignment horizontal="right"/>
    </xf>
    <xf numFmtId="1" fontId="1" fillId="6" borderId="2" xfId="0" applyNumberFormat="1" applyFont="1" applyFill="1" applyBorder="1" applyAlignment="1">
      <alignment horizontal="right" vertical="center" wrapText="1"/>
    </xf>
    <xf numFmtId="1" fontId="1" fillId="6" borderId="3" xfId="0" applyNumberFormat="1" applyFont="1" applyFill="1" applyBorder="1" applyAlignment="1">
      <alignment horizontal="right" vertical="center" wrapText="1"/>
    </xf>
    <xf numFmtId="1" fontId="1" fillId="6" borderId="4" xfId="0" applyNumberFormat="1" applyFont="1" applyFill="1" applyBorder="1" applyAlignment="1">
      <alignment horizontal="right" vertical="center" wrapText="1"/>
    </xf>
    <xf numFmtId="164" fontId="1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10</xdr:row>
      <xdr:rowOff>19050</xdr:rowOff>
    </xdr:from>
    <xdr:to>
      <xdr:col>10</xdr:col>
      <xdr:colOff>704850</xdr:colOff>
      <xdr:row>15</xdr:row>
      <xdr:rowOff>0</xdr:rowOff>
    </xdr:to>
    <xdr:sp macro="" textlink="">
      <xdr:nvSpPr>
        <xdr:cNvPr id="2" name="Right Brace 1"/>
        <xdr:cNvSpPr/>
      </xdr:nvSpPr>
      <xdr:spPr>
        <a:xfrm>
          <a:off x="9553575" y="2457450"/>
          <a:ext cx="666750" cy="981075"/>
        </a:xfrm>
        <a:prstGeom prst="rightBrace">
          <a:avLst>
            <a:gd name="adj1" fmla="val 833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topLeftCell="A16" workbookViewId="0">
      <selection activeCell="N34" sqref="N34"/>
    </sheetView>
  </sheetViews>
  <sheetFormatPr defaultColWidth="12.85546875" defaultRowHeight="15"/>
  <sheetData>
    <row r="1" spans="1:12" ht="18.75">
      <c r="A1" s="45" t="s">
        <v>23</v>
      </c>
      <c r="B1" s="45"/>
      <c r="C1" s="45"/>
      <c r="D1" s="45"/>
      <c r="E1" s="45"/>
      <c r="F1" s="45"/>
      <c r="G1" s="45"/>
      <c r="H1" s="45"/>
    </row>
    <row r="3" spans="1:12" ht="47.25">
      <c r="A3" s="1">
        <v>41640</v>
      </c>
      <c r="B3" s="25" t="s">
        <v>0</v>
      </c>
      <c r="C3" s="31" t="s">
        <v>26</v>
      </c>
      <c r="D3" s="31" t="s">
        <v>25</v>
      </c>
      <c r="E3" s="25" t="s">
        <v>1</v>
      </c>
      <c r="F3" s="2" t="s">
        <v>2</v>
      </c>
      <c r="G3" s="2" t="s">
        <v>3</v>
      </c>
      <c r="H3" s="25" t="s">
        <v>4</v>
      </c>
      <c r="I3" s="31" t="s">
        <v>27</v>
      </c>
      <c r="J3" s="2" t="s">
        <v>28</v>
      </c>
      <c r="K3" s="2" t="s">
        <v>29</v>
      </c>
      <c r="L3" s="31" t="s">
        <v>5</v>
      </c>
    </row>
    <row r="4" spans="1:12" ht="15.75">
      <c r="A4" s="36">
        <v>1</v>
      </c>
      <c r="B4" s="39">
        <v>7</v>
      </c>
      <c r="C4" s="41">
        <v>71</v>
      </c>
      <c r="D4" s="24">
        <v>2095</v>
      </c>
      <c r="E4" s="30">
        <v>4</v>
      </c>
      <c r="F4" s="30">
        <v>27</v>
      </c>
      <c r="G4" s="30">
        <v>8</v>
      </c>
      <c r="H4" s="30">
        <v>74</v>
      </c>
      <c r="I4" s="22">
        <v>2.7</v>
      </c>
      <c r="J4" s="22"/>
      <c r="K4" s="22"/>
      <c r="L4" s="30">
        <v>2880</v>
      </c>
    </row>
    <row r="5" spans="1:12" ht="15.75">
      <c r="A5" s="36">
        <v>2</v>
      </c>
      <c r="B5" s="39">
        <v>7</v>
      </c>
      <c r="C5" s="41">
        <v>76</v>
      </c>
      <c r="D5" s="24">
        <v>1766</v>
      </c>
      <c r="E5" s="30">
        <v>4</v>
      </c>
      <c r="F5" s="30">
        <v>21</v>
      </c>
      <c r="G5" s="30">
        <v>8</v>
      </c>
      <c r="H5" s="30">
        <v>69</v>
      </c>
      <c r="I5" s="22"/>
      <c r="J5" s="22"/>
      <c r="K5" s="22"/>
      <c r="L5" s="24">
        <v>3120</v>
      </c>
    </row>
    <row r="6" spans="1:12" ht="15.75">
      <c r="A6" s="36">
        <v>3</v>
      </c>
      <c r="B6" s="30">
        <v>7.1</v>
      </c>
      <c r="C6" s="41">
        <v>84</v>
      </c>
      <c r="D6" s="24">
        <v>2032</v>
      </c>
      <c r="E6" s="30">
        <v>3</v>
      </c>
      <c r="F6" s="30">
        <v>17</v>
      </c>
      <c r="G6" s="30">
        <v>8</v>
      </c>
      <c r="H6" s="30">
        <v>68</v>
      </c>
      <c r="I6" s="22"/>
      <c r="J6" s="22"/>
      <c r="K6" s="22"/>
      <c r="L6" s="24">
        <v>2832</v>
      </c>
    </row>
    <row r="7" spans="1:12" ht="15.75">
      <c r="A7" s="36">
        <v>4</v>
      </c>
      <c r="B7" s="30">
        <v>7.1</v>
      </c>
      <c r="C7" s="41">
        <v>88</v>
      </c>
      <c r="D7" s="24">
        <v>2046</v>
      </c>
      <c r="E7" s="30">
        <v>3</v>
      </c>
      <c r="F7" s="30">
        <v>15</v>
      </c>
      <c r="G7" s="30">
        <v>7</v>
      </c>
      <c r="H7" s="30">
        <v>61</v>
      </c>
      <c r="I7" s="22"/>
      <c r="J7" s="22"/>
      <c r="K7" s="22"/>
      <c r="L7" s="24">
        <v>2832</v>
      </c>
    </row>
    <row r="8" spans="1:12" ht="15.75">
      <c r="A8" s="36">
        <v>5</v>
      </c>
      <c r="B8" s="39">
        <v>7.2</v>
      </c>
      <c r="C8" s="41">
        <v>90</v>
      </c>
      <c r="D8" s="24">
        <v>1996</v>
      </c>
      <c r="E8" s="30">
        <v>4</v>
      </c>
      <c r="F8" s="30">
        <v>19</v>
      </c>
      <c r="G8" s="30">
        <v>7</v>
      </c>
      <c r="H8" s="30">
        <v>59</v>
      </c>
      <c r="I8" s="22"/>
      <c r="J8" s="22"/>
      <c r="K8" s="22"/>
      <c r="L8" s="24">
        <v>2880</v>
      </c>
    </row>
    <row r="9" spans="1:12" ht="15.75">
      <c r="A9" s="36">
        <v>6</v>
      </c>
      <c r="B9" s="30">
        <v>7.1</v>
      </c>
      <c r="C9" s="41">
        <v>24</v>
      </c>
      <c r="D9" s="24">
        <v>1943</v>
      </c>
      <c r="E9" s="30">
        <v>4</v>
      </c>
      <c r="F9" s="30">
        <v>18</v>
      </c>
      <c r="G9" s="30">
        <v>8</v>
      </c>
      <c r="H9" s="30">
        <v>69</v>
      </c>
      <c r="I9" s="22"/>
      <c r="J9" s="22"/>
      <c r="K9" s="22"/>
      <c r="L9" s="24">
        <v>2832</v>
      </c>
    </row>
    <row r="10" spans="1:12" ht="15.75">
      <c r="A10" s="36">
        <v>7</v>
      </c>
      <c r="B10" s="40">
        <v>7.1</v>
      </c>
      <c r="C10" s="41">
        <v>72</v>
      </c>
      <c r="D10" s="24">
        <v>1607</v>
      </c>
      <c r="E10" s="32">
        <v>4</v>
      </c>
      <c r="F10" s="32">
        <v>17</v>
      </c>
      <c r="G10" s="32">
        <v>7</v>
      </c>
      <c r="H10" s="32">
        <v>74</v>
      </c>
      <c r="I10" s="22"/>
      <c r="J10" s="22"/>
      <c r="K10" s="22"/>
      <c r="L10" s="24">
        <v>2880</v>
      </c>
    </row>
    <row r="11" spans="1:12" ht="15.75">
      <c r="A11" s="36">
        <v>8</v>
      </c>
      <c r="B11" s="26">
        <v>7.1</v>
      </c>
      <c r="C11" s="41">
        <v>76</v>
      </c>
      <c r="D11" s="24">
        <v>1852</v>
      </c>
      <c r="E11" s="24">
        <v>3</v>
      </c>
      <c r="F11" s="24">
        <v>19</v>
      </c>
      <c r="G11" s="24">
        <v>6</v>
      </c>
      <c r="H11" s="24">
        <v>80</v>
      </c>
      <c r="I11" s="22"/>
      <c r="J11" s="22"/>
      <c r="K11" s="22"/>
      <c r="L11" s="24">
        <v>2832</v>
      </c>
    </row>
    <row r="12" spans="1:12" ht="15.75">
      <c r="A12" s="36">
        <v>9</v>
      </c>
      <c r="B12" s="38">
        <v>7</v>
      </c>
      <c r="C12" s="24">
        <v>81</v>
      </c>
      <c r="D12" s="24">
        <v>1901</v>
      </c>
      <c r="E12" s="24">
        <v>3</v>
      </c>
      <c r="F12" s="24">
        <v>18</v>
      </c>
      <c r="G12" s="24">
        <v>8</v>
      </c>
      <c r="H12" s="24">
        <v>81</v>
      </c>
      <c r="I12" s="22"/>
      <c r="J12" s="22"/>
      <c r="K12" s="22"/>
      <c r="L12" s="24">
        <v>2640</v>
      </c>
    </row>
    <row r="13" spans="1:12" ht="15.75">
      <c r="A13" s="36">
        <v>10</v>
      </c>
      <c r="B13" s="26">
        <v>6.9</v>
      </c>
      <c r="C13" s="24">
        <v>89</v>
      </c>
      <c r="D13" s="24">
        <v>1936</v>
      </c>
      <c r="E13" s="24">
        <v>4</v>
      </c>
      <c r="F13" s="24">
        <v>8</v>
      </c>
      <c r="G13" s="24">
        <v>8</v>
      </c>
      <c r="H13" s="24">
        <v>75</v>
      </c>
      <c r="I13" s="22"/>
      <c r="J13" s="22"/>
      <c r="K13" s="22"/>
      <c r="L13" s="24">
        <v>2880</v>
      </c>
    </row>
    <row r="14" spans="1:12" ht="15.75">
      <c r="A14" s="36">
        <v>11</v>
      </c>
      <c r="B14" s="39">
        <v>7</v>
      </c>
      <c r="C14" s="24">
        <v>84</v>
      </c>
      <c r="D14" s="24">
        <v>1953</v>
      </c>
      <c r="E14" s="30">
        <v>4</v>
      </c>
      <c r="F14" s="30">
        <v>17</v>
      </c>
      <c r="G14" s="30">
        <v>7</v>
      </c>
      <c r="H14" s="30">
        <v>71</v>
      </c>
      <c r="I14" s="22"/>
      <c r="J14" s="22"/>
      <c r="K14" s="22"/>
      <c r="L14" s="24">
        <v>2640</v>
      </c>
    </row>
    <row r="15" spans="1:12" ht="15.75">
      <c r="A15" s="36">
        <v>12</v>
      </c>
      <c r="B15" s="26">
        <v>6.9</v>
      </c>
      <c r="C15" s="24">
        <v>81</v>
      </c>
      <c r="D15" s="29">
        <v>1884</v>
      </c>
      <c r="E15" s="29">
        <v>3</v>
      </c>
      <c r="F15" s="29">
        <v>42</v>
      </c>
      <c r="G15" s="24">
        <v>7</v>
      </c>
      <c r="H15" s="24">
        <v>125</v>
      </c>
      <c r="I15" s="22"/>
      <c r="J15" s="22"/>
      <c r="K15" s="22"/>
      <c r="L15" s="24">
        <v>2640</v>
      </c>
    </row>
    <row r="16" spans="1:12" ht="15.75">
      <c r="A16" s="36">
        <v>13</v>
      </c>
      <c r="B16" s="26">
        <v>6.9</v>
      </c>
      <c r="C16" s="26">
        <v>63</v>
      </c>
      <c r="D16" s="30">
        <v>1530</v>
      </c>
      <c r="E16" s="30">
        <v>5</v>
      </c>
      <c r="F16" s="30">
        <v>35</v>
      </c>
      <c r="G16" s="27">
        <v>6</v>
      </c>
      <c r="H16" s="24">
        <v>132</v>
      </c>
      <c r="I16" s="22"/>
      <c r="J16" s="22"/>
      <c r="K16" s="22"/>
      <c r="L16" s="24">
        <v>2832</v>
      </c>
    </row>
    <row r="17" spans="1:12" ht="15.75">
      <c r="A17" s="36">
        <v>14</v>
      </c>
      <c r="B17" s="24">
        <v>7.3</v>
      </c>
      <c r="C17" s="32">
        <v>65</v>
      </c>
      <c r="D17" s="32">
        <v>1354</v>
      </c>
      <c r="E17" s="32">
        <v>4</v>
      </c>
      <c r="F17" s="32">
        <v>34</v>
      </c>
      <c r="G17" s="24">
        <v>4</v>
      </c>
      <c r="H17" s="24">
        <v>169</v>
      </c>
      <c r="I17" s="22"/>
      <c r="J17" s="22"/>
      <c r="K17" s="22"/>
      <c r="L17" s="24">
        <v>2640</v>
      </c>
    </row>
    <row r="18" spans="1:12" ht="15.75">
      <c r="A18" s="36">
        <v>15</v>
      </c>
      <c r="B18" s="27">
        <v>8.4</v>
      </c>
      <c r="C18" s="27">
        <v>68</v>
      </c>
      <c r="D18" s="27">
        <v>1360</v>
      </c>
      <c r="E18" s="24">
        <v>5</v>
      </c>
      <c r="F18" s="24">
        <v>25</v>
      </c>
      <c r="G18" s="24">
        <v>8</v>
      </c>
      <c r="H18" s="28">
        <v>235</v>
      </c>
      <c r="I18" s="22"/>
      <c r="J18" s="22"/>
      <c r="K18" s="22"/>
      <c r="L18" s="24">
        <v>2640</v>
      </c>
    </row>
    <row r="19" spans="1:12" ht="15.75">
      <c r="A19" s="36">
        <v>16</v>
      </c>
      <c r="B19" s="37">
        <v>8</v>
      </c>
      <c r="C19" s="24">
        <v>62</v>
      </c>
      <c r="D19" s="24">
        <v>1402</v>
      </c>
      <c r="E19" s="24">
        <v>5</v>
      </c>
      <c r="F19" s="24">
        <v>22</v>
      </c>
      <c r="G19" s="24">
        <v>6</v>
      </c>
      <c r="H19" s="24">
        <v>150</v>
      </c>
      <c r="I19" s="22"/>
      <c r="J19" s="22"/>
      <c r="K19" s="22"/>
      <c r="L19" s="30">
        <v>2832</v>
      </c>
    </row>
    <row r="20" spans="1:12" ht="15.75">
      <c r="A20" s="36">
        <v>17</v>
      </c>
      <c r="B20" s="24">
        <v>7.6</v>
      </c>
      <c r="C20" s="24">
        <v>69</v>
      </c>
      <c r="D20" s="24">
        <v>1575</v>
      </c>
      <c r="E20" s="24">
        <v>4</v>
      </c>
      <c r="F20" s="24">
        <v>25</v>
      </c>
      <c r="G20" s="24">
        <v>4</v>
      </c>
      <c r="H20" s="24">
        <v>195</v>
      </c>
      <c r="I20" s="22">
        <v>4.2</v>
      </c>
      <c r="J20" s="22">
        <v>56</v>
      </c>
      <c r="K20" s="22">
        <v>1</v>
      </c>
      <c r="L20" s="30">
        <v>2880</v>
      </c>
    </row>
    <row r="21" spans="1:12" ht="15.75">
      <c r="A21" s="36">
        <v>18</v>
      </c>
      <c r="B21" s="24">
        <v>7.5</v>
      </c>
      <c r="C21" s="24">
        <v>65</v>
      </c>
      <c r="D21" s="24">
        <v>1436</v>
      </c>
      <c r="E21" s="24">
        <v>4</v>
      </c>
      <c r="F21" s="24">
        <v>25</v>
      </c>
      <c r="G21" s="24">
        <v>4</v>
      </c>
      <c r="H21" s="24">
        <v>157</v>
      </c>
      <c r="I21" s="22">
        <v>4.5</v>
      </c>
      <c r="J21" s="22">
        <v>52</v>
      </c>
      <c r="K21" s="22">
        <v>0.1</v>
      </c>
      <c r="L21" s="30">
        <v>2880</v>
      </c>
    </row>
    <row r="22" spans="1:12" ht="15.75">
      <c r="A22" s="36">
        <v>19</v>
      </c>
      <c r="B22" s="24">
        <v>7.4</v>
      </c>
      <c r="C22" s="24">
        <v>68</v>
      </c>
      <c r="D22" s="24">
        <v>1582</v>
      </c>
      <c r="E22" s="24">
        <v>4</v>
      </c>
      <c r="F22" s="24">
        <v>25</v>
      </c>
      <c r="G22" s="24">
        <v>9</v>
      </c>
      <c r="H22" s="24">
        <v>131</v>
      </c>
      <c r="I22" s="22"/>
      <c r="J22" s="22"/>
      <c r="K22" s="22"/>
      <c r="L22" s="30">
        <v>2640</v>
      </c>
    </row>
    <row r="23" spans="1:12" ht="15.75">
      <c r="A23" s="36">
        <v>20</v>
      </c>
      <c r="B23" s="24">
        <v>7.5</v>
      </c>
      <c r="C23" s="24">
        <v>65</v>
      </c>
      <c r="D23" s="24">
        <v>1566</v>
      </c>
      <c r="E23" s="24">
        <v>3</v>
      </c>
      <c r="F23" s="24">
        <v>46</v>
      </c>
      <c r="G23" s="24">
        <v>7</v>
      </c>
      <c r="H23" s="24">
        <v>114</v>
      </c>
      <c r="I23" s="22">
        <v>6</v>
      </c>
      <c r="J23" s="22">
        <v>55</v>
      </c>
      <c r="K23" s="22">
        <v>0.6</v>
      </c>
      <c r="L23" s="30">
        <v>2640</v>
      </c>
    </row>
    <row r="24" spans="1:12" ht="15.75">
      <c r="A24" s="36">
        <v>21</v>
      </c>
      <c r="B24" s="24">
        <v>7.8</v>
      </c>
      <c r="C24" s="24">
        <v>66</v>
      </c>
      <c r="D24" s="24">
        <v>1506</v>
      </c>
      <c r="E24" s="24">
        <v>5</v>
      </c>
      <c r="F24" s="24">
        <v>21</v>
      </c>
      <c r="G24" s="24">
        <v>10</v>
      </c>
      <c r="H24" s="24">
        <v>116</v>
      </c>
      <c r="I24" s="22">
        <v>8</v>
      </c>
      <c r="J24" s="22">
        <v>30</v>
      </c>
      <c r="K24" s="22">
        <v>0.2</v>
      </c>
      <c r="L24" s="30">
        <v>2640</v>
      </c>
    </row>
    <row r="25" spans="1:12" ht="15.75">
      <c r="A25" s="36">
        <v>22</v>
      </c>
      <c r="B25" s="24">
        <v>7.1</v>
      </c>
      <c r="C25" s="24">
        <v>72</v>
      </c>
      <c r="D25" s="24">
        <v>1639</v>
      </c>
      <c r="E25" s="24">
        <v>4</v>
      </c>
      <c r="F25" s="24">
        <v>35</v>
      </c>
      <c r="G25" s="24">
        <v>8</v>
      </c>
      <c r="H25" s="24">
        <v>188</v>
      </c>
      <c r="I25" s="22">
        <v>7</v>
      </c>
      <c r="J25" s="22">
        <v>42</v>
      </c>
      <c r="K25" s="22">
        <v>0.5</v>
      </c>
      <c r="L25" s="30">
        <v>3120</v>
      </c>
    </row>
    <row r="26" spans="1:12" ht="15.75">
      <c r="A26" s="36">
        <v>23</v>
      </c>
      <c r="B26" s="24">
        <v>7.3</v>
      </c>
      <c r="C26" s="24">
        <v>59</v>
      </c>
      <c r="D26" s="24">
        <v>1401</v>
      </c>
      <c r="E26" s="24">
        <v>3</v>
      </c>
      <c r="F26" s="24">
        <v>16</v>
      </c>
      <c r="G26" s="24">
        <v>9</v>
      </c>
      <c r="H26" s="24">
        <v>76</v>
      </c>
      <c r="I26" s="22">
        <v>7</v>
      </c>
      <c r="J26" s="22">
        <v>38</v>
      </c>
      <c r="K26" s="22">
        <v>0.1</v>
      </c>
      <c r="L26" s="30">
        <v>2880</v>
      </c>
    </row>
    <row r="27" spans="1:12" ht="15.75">
      <c r="A27" s="36">
        <v>24</v>
      </c>
      <c r="B27" s="24">
        <v>7.1</v>
      </c>
      <c r="C27" s="24">
        <v>67</v>
      </c>
      <c r="D27" s="24">
        <v>1488</v>
      </c>
      <c r="E27" s="24">
        <v>3</v>
      </c>
      <c r="F27" s="24">
        <v>18</v>
      </c>
      <c r="G27" s="24">
        <v>8</v>
      </c>
      <c r="H27" s="24">
        <v>125</v>
      </c>
      <c r="I27" s="22">
        <v>6</v>
      </c>
      <c r="J27" s="22">
        <v>35</v>
      </c>
      <c r="K27" s="22">
        <v>0.1</v>
      </c>
      <c r="L27" s="30">
        <v>2832</v>
      </c>
    </row>
    <row r="28" spans="1:12" ht="15.75">
      <c r="A28" s="36">
        <v>25</v>
      </c>
      <c r="B28" s="24">
        <v>7.8</v>
      </c>
      <c r="C28" s="24">
        <v>61</v>
      </c>
      <c r="D28" s="24">
        <v>1501</v>
      </c>
      <c r="E28" s="24">
        <v>4</v>
      </c>
      <c r="F28" s="24">
        <v>30</v>
      </c>
      <c r="G28" s="24">
        <v>6</v>
      </c>
      <c r="H28" s="24">
        <v>131</v>
      </c>
      <c r="I28" s="22">
        <v>5</v>
      </c>
      <c r="J28" s="22">
        <v>51</v>
      </c>
      <c r="K28" s="22">
        <v>0.1</v>
      </c>
      <c r="L28" s="30">
        <v>2832</v>
      </c>
    </row>
    <row r="29" spans="1:12" ht="15.75">
      <c r="A29" s="36">
        <v>26</v>
      </c>
      <c r="B29" s="24">
        <v>7.5</v>
      </c>
      <c r="C29" s="24">
        <v>69</v>
      </c>
      <c r="D29" s="24">
        <v>1611</v>
      </c>
      <c r="E29" s="24">
        <v>3</v>
      </c>
      <c r="F29" s="24">
        <v>20</v>
      </c>
      <c r="G29" s="24">
        <v>5</v>
      </c>
      <c r="H29" s="24">
        <v>149</v>
      </c>
      <c r="I29" s="22">
        <v>6</v>
      </c>
      <c r="J29" s="22">
        <v>46</v>
      </c>
      <c r="K29" s="22">
        <v>0.1</v>
      </c>
      <c r="L29" s="30">
        <v>2640</v>
      </c>
    </row>
    <row r="30" spans="1:12" ht="15.75">
      <c r="A30" s="36">
        <v>27</v>
      </c>
      <c r="B30" s="24">
        <v>7.2</v>
      </c>
      <c r="C30" s="24">
        <v>73</v>
      </c>
      <c r="D30" s="24">
        <v>1775</v>
      </c>
      <c r="E30" s="24">
        <v>3</v>
      </c>
      <c r="F30" s="24">
        <v>42</v>
      </c>
      <c r="G30" s="24">
        <v>8</v>
      </c>
      <c r="H30" s="24">
        <v>121</v>
      </c>
      <c r="I30" s="22">
        <v>7</v>
      </c>
      <c r="J30" s="22">
        <v>56</v>
      </c>
      <c r="K30" s="22">
        <v>0.6</v>
      </c>
      <c r="L30" s="30">
        <v>2880</v>
      </c>
    </row>
    <row r="31" spans="1:12" ht="15.75">
      <c r="A31" s="36">
        <v>28</v>
      </c>
      <c r="B31" s="24">
        <v>7.3</v>
      </c>
      <c r="C31" s="24">
        <v>76</v>
      </c>
      <c r="D31" s="24">
        <v>1693</v>
      </c>
      <c r="E31" s="24">
        <v>3</v>
      </c>
      <c r="F31" s="24">
        <v>40</v>
      </c>
      <c r="G31" s="24">
        <v>7</v>
      </c>
      <c r="H31" s="24">
        <v>158</v>
      </c>
      <c r="I31" s="22">
        <v>3</v>
      </c>
      <c r="J31" s="22">
        <v>52</v>
      </c>
      <c r="K31" s="22">
        <v>0.8</v>
      </c>
      <c r="L31" s="30">
        <v>2640</v>
      </c>
    </row>
    <row r="32" spans="1:12" ht="15.75">
      <c r="A32" s="36">
        <v>29</v>
      </c>
      <c r="B32" s="24">
        <v>7.2</v>
      </c>
      <c r="C32" s="24">
        <v>66</v>
      </c>
      <c r="D32" s="24">
        <v>1537</v>
      </c>
      <c r="E32" s="24">
        <v>4</v>
      </c>
      <c r="F32" s="24">
        <v>36</v>
      </c>
      <c r="G32" s="24">
        <v>4</v>
      </c>
      <c r="H32" s="24">
        <v>199</v>
      </c>
      <c r="I32" s="22">
        <v>7</v>
      </c>
      <c r="J32" s="22">
        <v>42</v>
      </c>
      <c r="K32" s="22">
        <v>0.6</v>
      </c>
      <c r="L32" s="30">
        <v>2832</v>
      </c>
    </row>
    <row r="33" spans="1:12" ht="15.75">
      <c r="A33" s="36">
        <v>30</v>
      </c>
      <c r="B33" s="29">
        <v>7.9</v>
      </c>
      <c r="C33" s="29">
        <v>69</v>
      </c>
      <c r="D33" s="29">
        <v>1603</v>
      </c>
      <c r="E33" s="29">
        <v>4</v>
      </c>
      <c r="F33" s="29">
        <v>26</v>
      </c>
      <c r="G33" s="29">
        <v>5</v>
      </c>
      <c r="H33" s="29">
        <v>120</v>
      </c>
      <c r="I33" s="22">
        <v>4</v>
      </c>
      <c r="J33" s="22">
        <v>35</v>
      </c>
      <c r="K33" s="22">
        <v>0.6</v>
      </c>
      <c r="L33" s="30">
        <v>3120</v>
      </c>
    </row>
    <row r="34" spans="1:12" ht="15.75">
      <c r="A34" s="36">
        <v>31</v>
      </c>
      <c r="B34" s="30">
        <v>7.3</v>
      </c>
      <c r="C34" s="30">
        <v>55</v>
      </c>
      <c r="D34" s="30">
        <v>1418</v>
      </c>
      <c r="E34" s="30">
        <v>4</v>
      </c>
      <c r="F34" s="30">
        <v>22</v>
      </c>
      <c r="G34" s="30">
        <v>8</v>
      </c>
      <c r="H34" s="30">
        <v>152</v>
      </c>
      <c r="I34" s="22">
        <v>6</v>
      </c>
      <c r="J34" s="22">
        <v>35</v>
      </c>
      <c r="K34" s="22">
        <v>0.1</v>
      </c>
      <c r="L34" s="30">
        <v>2880</v>
      </c>
    </row>
    <row r="35" spans="1:12" ht="15.75">
      <c r="A35" s="25" t="s">
        <v>6</v>
      </c>
      <c r="B35" s="4">
        <f t="shared" ref="B35:H35" si="0">AVERAGE(B6:B34)</f>
        <v>7.3310344827586222</v>
      </c>
      <c r="C35" s="4">
        <f t="shared" si="0"/>
        <v>69.896551724137936</v>
      </c>
      <c r="D35" s="4">
        <f t="shared" si="0"/>
        <v>1659.5517241379309</v>
      </c>
      <c r="E35" s="4">
        <f t="shared" si="0"/>
        <v>3.7586206896551726</v>
      </c>
      <c r="F35" s="4">
        <f t="shared" si="0"/>
        <v>25.275862068965516</v>
      </c>
      <c r="G35" s="4">
        <f t="shared" si="0"/>
        <v>6.8620689655172411</v>
      </c>
      <c r="H35" s="4">
        <f t="shared" si="0"/>
        <v>123.48275862068965</v>
      </c>
      <c r="I35" s="33">
        <f t="shared" ref="I35:K35" si="1">AVERAGE(I4:I34)</f>
        <v>5.5600000000000005</v>
      </c>
      <c r="J35" s="33">
        <f t="shared" si="1"/>
        <v>44.642857142857146</v>
      </c>
      <c r="K35" s="4">
        <f t="shared" si="1"/>
        <v>0.39285714285714285</v>
      </c>
      <c r="L35" s="4">
        <f>AVERAGE(L4:L34)</f>
        <v>2811.8709677419356</v>
      </c>
    </row>
    <row r="37" spans="1:12" ht="47.25">
      <c r="A37" s="13" t="s">
        <v>13</v>
      </c>
      <c r="B37" s="19" t="s">
        <v>34</v>
      </c>
      <c r="C37" s="19">
        <v>100</v>
      </c>
      <c r="D37" s="19">
        <v>2100</v>
      </c>
      <c r="E37" s="19">
        <v>5</v>
      </c>
      <c r="F37" s="19">
        <v>50</v>
      </c>
      <c r="G37" s="19">
        <v>10</v>
      </c>
      <c r="H37" s="19">
        <v>250</v>
      </c>
      <c r="I37" s="19">
        <v>10</v>
      </c>
      <c r="J37" s="19">
        <v>100</v>
      </c>
      <c r="K37" s="19">
        <v>1</v>
      </c>
      <c r="L37" s="34">
        <v>3878.28</v>
      </c>
    </row>
    <row r="38" spans="1:12" ht="78.75">
      <c r="A38" s="19" t="s">
        <v>18</v>
      </c>
      <c r="B38" s="19" t="s">
        <v>0</v>
      </c>
      <c r="C38" s="20" t="s">
        <v>32</v>
      </c>
      <c r="D38" s="20" t="s">
        <v>33</v>
      </c>
      <c r="E38" s="20" t="s">
        <v>14</v>
      </c>
      <c r="F38" s="20" t="s">
        <v>15</v>
      </c>
      <c r="G38" s="20" t="s">
        <v>3</v>
      </c>
      <c r="H38" s="20" t="s">
        <v>16</v>
      </c>
      <c r="I38" s="20" t="s">
        <v>30</v>
      </c>
      <c r="J38" s="20" t="s">
        <v>28</v>
      </c>
      <c r="K38" s="20" t="s">
        <v>31</v>
      </c>
      <c r="L38" s="35" t="s">
        <v>17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5"/>
  <sheetViews>
    <sheetView workbookViewId="0">
      <pane xSplit="6" ySplit="6" topLeftCell="G25" activePane="bottomRight" state="frozen"/>
      <selection pane="topRight" activeCell="G1" sqref="G1"/>
      <selection pane="bottomLeft" activeCell="A7" sqref="A7"/>
      <selection pane="bottomRight" activeCell="C34" sqref="C34"/>
    </sheetView>
  </sheetViews>
  <sheetFormatPr defaultColWidth="12.85546875" defaultRowHeight="15"/>
  <sheetData>
    <row r="1" spans="1:12" ht="18.75">
      <c r="A1" s="45" t="s">
        <v>35</v>
      </c>
      <c r="B1" s="45"/>
      <c r="C1" s="45"/>
      <c r="D1" s="45"/>
      <c r="E1" s="45"/>
      <c r="F1" s="45"/>
      <c r="G1" s="45"/>
      <c r="H1" s="45"/>
    </row>
    <row r="3" spans="1:12" ht="47.25">
      <c r="A3" s="1">
        <v>41671</v>
      </c>
      <c r="B3" s="42" t="s">
        <v>0</v>
      </c>
      <c r="C3" s="42" t="s">
        <v>26</v>
      </c>
      <c r="D3" s="42" t="s">
        <v>25</v>
      </c>
      <c r="E3" s="42" t="s">
        <v>1</v>
      </c>
      <c r="F3" s="2" t="s">
        <v>2</v>
      </c>
      <c r="G3" s="2" t="s">
        <v>3</v>
      </c>
      <c r="H3" s="42" t="s">
        <v>4</v>
      </c>
      <c r="I3" s="42" t="s">
        <v>27</v>
      </c>
      <c r="J3" s="2" t="s">
        <v>28</v>
      </c>
      <c r="K3" s="2" t="s">
        <v>29</v>
      </c>
      <c r="L3" s="42" t="s">
        <v>5</v>
      </c>
    </row>
    <row r="4" spans="1:12" ht="15.75">
      <c r="A4" s="36">
        <v>1</v>
      </c>
      <c r="B4" s="39">
        <v>7.8</v>
      </c>
      <c r="C4" s="41">
        <v>76</v>
      </c>
      <c r="D4" s="24">
        <v>1689</v>
      </c>
      <c r="E4" s="30">
        <v>4</v>
      </c>
      <c r="F4" s="30">
        <v>30</v>
      </c>
      <c r="G4" s="30">
        <v>9</v>
      </c>
      <c r="H4" s="30">
        <v>200</v>
      </c>
      <c r="I4" s="22">
        <v>8</v>
      </c>
      <c r="J4" s="22">
        <v>42</v>
      </c>
      <c r="K4" s="22">
        <v>0.1</v>
      </c>
      <c r="L4" s="30">
        <v>2640</v>
      </c>
    </row>
    <row r="5" spans="1:12" ht="15.75">
      <c r="A5" s="36">
        <v>2</v>
      </c>
      <c r="B5" s="39">
        <v>7.2</v>
      </c>
      <c r="C5" s="41">
        <v>71</v>
      </c>
      <c r="D5" s="24">
        <v>1601</v>
      </c>
      <c r="E5" s="30">
        <v>4</v>
      </c>
      <c r="F5" s="30">
        <v>25</v>
      </c>
      <c r="G5" s="30">
        <v>9</v>
      </c>
      <c r="H5" s="30">
        <v>185</v>
      </c>
      <c r="I5" s="22">
        <v>6</v>
      </c>
      <c r="J5" s="22">
        <v>49</v>
      </c>
      <c r="K5" s="22">
        <v>0.1</v>
      </c>
      <c r="L5" s="30">
        <v>3120</v>
      </c>
    </row>
    <row r="6" spans="1:12" ht="15.75">
      <c r="A6" s="36">
        <v>3</v>
      </c>
      <c r="B6" s="30">
        <v>7.5</v>
      </c>
      <c r="C6" s="41">
        <v>68</v>
      </c>
      <c r="D6" s="24">
        <v>1589</v>
      </c>
      <c r="E6" s="30">
        <v>4</v>
      </c>
      <c r="F6" s="30">
        <v>32</v>
      </c>
      <c r="G6" s="30">
        <v>6</v>
      </c>
      <c r="H6" s="30">
        <v>125</v>
      </c>
      <c r="I6" s="22">
        <v>3</v>
      </c>
      <c r="J6" s="22">
        <v>48</v>
      </c>
      <c r="K6" s="22">
        <v>0.1</v>
      </c>
      <c r="L6" s="30">
        <v>2880</v>
      </c>
    </row>
    <row r="7" spans="1:12" ht="15.75">
      <c r="A7" s="36">
        <v>4</v>
      </c>
      <c r="B7" s="30">
        <v>7.6</v>
      </c>
      <c r="C7" s="41">
        <v>51</v>
      </c>
      <c r="D7" s="24">
        <v>1458</v>
      </c>
      <c r="E7" s="30">
        <v>3</v>
      </c>
      <c r="F7" s="30">
        <v>21</v>
      </c>
      <c r="G7" s="30">
        <v>6</v>
      </c>
      <c r="H7" s="30">
        <v>142</v>
      </c>
      <c r="I7" s="22">
        <v>5</v>
      </c>
      <c r="J7" s="22">
        <v>28</v>
      </c>
      <c r="K7" s="22">
        <v>0.2</v>
      </c>
      <c r="L7" s="30">
        <v>2832</v>
      </c>
    </row>
    <row r="8" spans="1:12" ht="15.75">
      <c r="A8" s="36">
        <v>5</v>
      </c>
      <c r="B8" s="39">
        <v>6.9</v>
      </c>
      <c r="C8" s="41">
        <v>70</v>
      </c>
      <c r="D8" s="24">
        <v>1648</v>
      </c>
      <c r="E8" s="30">
        <v>3</v>
      </c>
      <c r="F8" s="30">
        <v>25</v>
      </c>
      <c r="G8" s="30">
        <v>7</v>
      </c>
      <c r="H8" s="30">
        <v>112</v>
      </c>
      <c r="I8" s="22">
        <v>2</v>
      </c>
      <c r="J8" s="22">
        <v>38</v>
      </c>
      <c r="K8" s="22">
        <v>0.4</v>
      </c>
      <c r="L8" s="24">
        <v>2880</v>
      </c>
    </row>
    <row r="9" spans="1:12" ht="15.75">
      <c r="A9" s="36">
        <v>6</v>
      </c>
      <c r="B9" s="30">
        <v>7.4</v>
      </c>
      <c r="C9" s="41">
        <v>61</v>
      </c>
      <c r="D9" s="24">
        <v>1578</v>
      </c>
      <c r="E9" s="30">
        <v>4</v>
      </c>
      <c r="F9" s="30">
        <v>18</v>
      </c>
      <c r="G9" s="30">
        <v>5</v>
      </c>
      <c r="H9" s="30">
        <v>104</v>
      </c>
      <c r="I9" s="22">
        <v>3</v>
      </c>
      <c r="J9" s="22">
        <v>32</v>
      </c>
      <c r="K9" s="22">
        <v>0.5</v>
      </c>
      <c r="L9" s="24">
        <v>3120</v>
      </c>
    </row>
    <row r="10" spans="1:12" ht="15.75">
      <c r="A10" s="36">
        <v>7</v>
      </c>
      <c r="B10" s="40">
        <v>7.4</v>
      </c>
      <c r="C10" s="41">
        <v>56</v>
      </c>
      <c r="D10" s="24">
        <v>1496</v>
      </c>
      <c r="E10" s="32">
        <v>3</v>
      </c>
      <c r="F10" s="32">
        <v>27</v>
      </c>
      <c r="G10" s="32">
        <v>2</v>
      </c>
      <c r="H10" s="32">
        <v>119</v>
      </c>
      <c r="I10" s="22">
        <v>4</v>
      </c>
      <c r="J10" s="22">
        <v>38</v>
      </c>
      <c r="K10" s="22">
        <v>0.4</v>
      </c>
      <c r="L10" s="24">
        <v>2640</v>
      </c>
    </row>
    <row r="11" spans="1:12" ht="15.75">
      <c r="A11" s="36">
        <v>8</v>
      </c>
      <c r="B11" s="40">
        <v>7</v>
      </c>
      <c r="C11" s="41">
        <v>64</v>
      </c>
      <c r="D11" s="24">
        <v>1524</v>
      </c>
      <c r="E11" s="24">
        <v>4</v>
      </c>
      <c r="F11" s="24">
        <v>21</v>
      </c>
      <c r="G11" s="24">
        <v>6</v>
      </c>
      <c r="H11" s="24">
        <v>129</v>
      </c>
      <c r="I11" s="22">
        <v>5</v>
      </c>
      <c r="J11" s="22">
        <v>45</v>
      </c>
      <c r="K11" s="22">
        <v>0.1</v>
      </c>
      <c r="L11" s="24">
        <v>2832</v>
      </c>
    </row>
    <row r="12" spans="1:12" ht="15.75">
      <c r="A12" s="36">
        <v>9</v>
      </c>
      <c r="B12" s="38">
        <v>7.1</v>
      </c>
      <c r="C12" s="24">
        <v>58</v>
      </c>
      <c r="D12" s="24">
        <v>1448</v>
      </c>
      <c r="E12" s="24">
        <v>4</v>
      </c>
      <c r="F12" s="24">
        <v>18</v>
      </c>
      <c r="G12" s="24">
        <v>7</v>
      </c>
      <c r="H12" s="24">
        <v>91</v>
      </c>
      <c r="I12" s="22">
        <v>6</v>
      </c>
      <c r="J12" s="22">
        <v>38</v>
      </c>
      <c r="K12" s="22">
        <v>0.1</v>
      </c>
      <c r="L12" s="24">
        <v>2832</v>
      </c>
    </row>
    <row r="13" spans="1:12" ht="15.75">
      <c r="A13" s="36">
        <v>10</v>
      </c>
      <c r="B13" s="38">
        <v>7</v>
      </c>
      <c r="C13" s="24">
        <v>62</v>
      </c>
      <c r="D13" s="24">
        <v>1611</v>
      </c>
      <c r="E13" s="24">
        <v>3</v>
      </c>
      <c r="F13" s="24">
        <v>25</v>
      </c>
      <c r="G13" s="24">
        <v>5</v>
      </c>
      <c r="H13" s="24">
        <v>121</v>
      </c>
      <c r="I13" s="22">
        <v>6</v>
      </c>
      <c r="J13" s="22">
        <v>40</v>
      </c>
      <c r="K13" s="22">
        <v>0.2</v>
      </c>
      <c r="L13" s="24">
        <v>2640</v>
      </c>
    </row>
    <row r="14" spans="1:12" ht="15.75">
      <c r="A14" s="36">
        <v>11</v>
      </c>
      <c r="B14" s="39">
        <v>7.5</v>
      </c>
      <c r="C14" s="24">
        <v>58</v>
      </c>
      <c r="D14" s="24">
        <v>1512</v>
      </c>
      <c r="E14" s="30">
        <v>4</v>
      </c>
      <c r="F14" s="30">
        <v>16</v>
      </c>
      <c r="G14" s="30">
        <v>7</v>
      </c>
      <c r="H14" s="30">
        <v>102</v>
      </c>
      <c r="I14" s="22">
        <v>4</v>
      </c>
      <c r="J14" s="22">
        <v>31</v>
      </c>
      <c r="K14" s="22">
        <v>0.1</v>
      </c>
      <c r="L14" s="24">
        <v>2832</v>
      </c>
    </row>
    <row r="15" spans="1:12" ht="15.75">
      <c r="A15" s="36">
        <v>12</v>
      </c>
      <c r="B15" s="26">
        <v>7.6</v>
      </c>
      <c r="C15" s="24">
        <v>76</v>
      </c>
      <c r="D15" s="29">
        <v>1634</v>
      </c>
      <c r="E15" s="29">
        <v>3</v>
      </c>
      <c r="F15" s="29">
        <v>39</v>
      </c>
      <c r="G15" s="24">
        <v>6</v>
      </c>
      <c r="H15" s="24">
        <v>148</v>
      </c>
      <c r="I15" s="22">
        <v>5</v>
      </c>
      <c r="J15" s="22">
        <v>48</v>
      </c>
      <c r="K15" s="22">
        <v>0.6</v>
      </c>
      <c r="L15" s="24">
        <v>2640</v>
      </c>
    </row>
    <row r="16" spans="1:12" ht="15.75">
      <c r="A16" s="36">
        <v>13</v>
      </c>
      <c r="B16" s="26">
        <v>7.7</v>
      </c>
      <c r="C16" s="26">
        <v>62</v>
      </c>
      <c r="D16" s="30">
        <v>1652</v>
      </c>
      <c r="E16" s="30">
        <v>4</v>
      </c>
      <c r="F16" s="30">
        <v>40</v>
      </c>
      <c r="G16" s="27">
        <v>6</v>
      </c>
      <c r="H16" s="24">
        <v>119</v>
      </c>
      <c r="I16" s="22">
        <v>5</v>
      </c>
      <c r="J16" s="22">
        <v>53</v>
      </c>
      <c r="K16" s="22">
        <v>0.4</v>
      </c>
      <c r="L16" s="24">
        <v>3120</v>
      </c>
    </row>
    <row r="17" spans="1:12" ht="15.75">
      <c r="A17" s="36">
        <v>14</v>
      </c>
      <c r="B17" s="24">
        <v>7.3</v>
      </c>
      <c r="C17" s="43">
        <v>66</v>
      </c>
      <c r="D17" s="32">
        <v>1496</v>
      </c>
      <c r="E17" s="32">
        <v>5</v>
      </c>
      <c r="F17" s="32">
        <v>31</v>
      </c>
      <c r="G17" s="24">
        <v>5</v>
      </c>
      <c r="H17" s="24">
        <v>141</v>
      </c>
      <c r="I17" s="22">
        <v>2</v>
      </c>
      <c r="J17" s="22">
        <v>40</v>
      </c>
      <c r="K17" s="22">
        <v>0.2</v>
      </c>
      <c r="L17" s="24">
        <v>2832</v>
      </c>
    </row>
    <row r="18" spans="1:12" ht="15.75">
      <c r="A18" s="36">
        <v>15</v>
      </c>
      <c r="B18" s="38">
        <v>8</v>
      </c>
      <c r="C18" s="30">
        <v>60</v>
      </c>
      <c r="D18" s="27">
        <v>1532</v>
      </c>
      <c r="E18" s="24">
        <v>4</v>
      </c>
      <c r="F18" s="24">
        <v>30</v>
      </c>
      <c r="G18" s="24">
        <v>8</v>
      </c>
      <c r="H18" s="28">
        <v>185</v>
      </c>
      <c r="I18" s="22">
        <v>6</v>
      </c>
      <c r="J18" s="22">
        <v>39</v>
      </c>
      <c r="K18" s="22">
        <v>0.2</v>
      </c>
      <c r="L18" s="24">
        <v>2640</v>
      </c>
    </row>
    <row r="19" spans="1:12" ht="15.75">
      <c r="A19" s="36">
        <v>16</v>
      </c>
      <c r="B19" s="37">
        <v>7.6</v>
      </c>
      <c r="C19" s="32">
        <v>86</v>
      </c>
      <c r="D19" s="24">
        <v>1706</v>
      </c>
      <c r="E19" s="24">
        <v>4</v>
      </c>
      <c r="F19" s="24">
        <v>27</v>
      </c>
      <c r="G19" s="24">
        <v>5</v>
      </c>
      <c r="H19" s="44">
        <v>132</v>
      </c>
      <c r="I19" s="22">
        <v>6</v>
      </c>
      <c r="J19" s="22">
        <v>37</v>
      </c>
      <c r="K19" s="22">
        <v>0.1</v>
      </c>
      <c r="L19" s="30">
        <v>3120</v>
      </c>
    </row>
    <row r="20" spans="1:12" ht="15.75">
      <c r="A20" s="36">
        <v>17</v>
      </c>
      <c r="B20" s="24">
        <v>7.4</v>
      </c>
      <c r="C20" s="24">
        <v>54</v>
      </c>
      <c r="D20" s="24">
        <v>1572</v>
      </c>
      <c r="E20" s="24">
        <v>1</v>
      </c>
      <c r="F20" s="24">
        <v>15</v>
      </c>
      <c r="G20" s="24">
        <v>4</v>
      </c>
      <c r="H20" s="24">
        <v>74</v>
      </c>
      <c r="I20" s="22">
        <v>5</v>
      </c>
      <c r="J20" s="22">
        <v>32</v>
      </c>
      <c r="K20" s="22">
        <v>0.2</v>
      </c>
      <c r="L20" s="30">
        <v>2832</v>
      </c>
    </row>
    <row r="21" spans="1:12" ht="15.75">
      <c r="A21" s="36">
        <v>18</v>
      </c>
      <c r="B21" s="24">
        <v>7.7</v>
      </c>
      <c r="C21" s="24">
        <v>79</v>
      </c>
      <c r="D21" s="24">
        <v>1601</v>
      </c>
      <c r="E21" s="24">
        <v>4</v>
      </c>
      <c r="F21" s="24">
        <v>21</v>
      </c>
      <c r="G21" s="24">
        <v>7</v>
      </c>
      <c r="H21" s="24">
        <v>89</v>
      </c>
      <c r="I21" s="22">
        <v>2</v>
      </c>
      <c r="J21" s="22">
        <v>44</v>
      </c>
      <c r="K21" s="22">
        <v>0.1</v>
      </c>
      <c r="L21" s="30">
        <v>2640</v>
      </c>
    </row>
    <row r="22" spans="1:12" ht="15.75">
      <c r="A22" s="36">
        <v>19</v>
      </c>
      <c r="B22" s="24">
        <v>7.6</v>
      </c>
      <c r="C22" s="24">
        <v>57</v>
      </c>
      <c r="D22" s="24">
        <v>1459</v>
      </c>
      <c r="E22" s="24">
        <v>4</v>
      </c>
      <c r="F22" s="24">
        <v>18</v>
      </c>
      <c r="G22" s="24">
        <v>8</v>
      </c>
      <c r="H22" s="24">
        <v>127</v>
      </c>
      <c r="I22" s="22">
        <v>3</v>
      </c>
      <c r="J22" s="22">
        <v>49</v>
      </c>
      <c r="K22" s="22">
        <v>0.1</v>
      </c>
      <c r="L22" s="30">
        <v>2640</v>
      </c>
    </row>
    <row r="23" spans="1:12" ht="15.75">
      <c r="A23" s="36">
        <v>20</v>
      </c>
      <c r="B23" s="24">
        <v>7.3</v>
      </c>
      <c r="C23" s="24">
        <v>78</v>
      </c>
      <c r="D23" s="24">
        <v>1613</v>
      </c>
      <c r="E23" s="24">
        <v>2</v>
      </c>
      <c r="F23" s="24">
        <v>14</v>
      </c>
      <c r="G23" s="24">
        <v>6</v>
      </c>
      <c r="H23" s="24">
        <v>105</v>
      </c>
      <c r="I23" s="22">
        <v>2</v>
      </c>
      <c r="J23" s="22">
        <v>41</v>
      </c>
      <c r="K23" s="22">
        <v>0.6</v>
      </c>
      <c r="L23" s="30">
        <v>3120</v>
      </c>
    </row>
    <row r="24" spans="1:12" ht="15.75">
      <c r="A24" s="36">
        <v>21</v>
      </c>
      <c r="B24" s="24">
        <v>7.8</v>
      </c>
      <c r="C24" s="24">
        <v>61</v>
      </c>
      <c r="D24" s="24">
        <v>1546</v>
      </c>
      <c r="E24" s="24">
        <v>4</v>
      </c>
      <c r="F24" s="24">
        <v>21</v>
      </c>
      <c r="G24" s="24">
        <v>4</v>
      </c>
      <c r="H24" s="24">
        <v>153</v>
      </c>
      <c r="I24" s="22">
        <v>5</v>
      </c>
      <c r="J24" s="22">
        <v>43</v>
      </c>
      <c r="K24" s="22">
        <v>0.6</v>
      </c>
      <c r="L24" s="30">
        <v>2880</v>
      </c>
    </row>
    <row r="25" spans="1:12" ht="15.75">
      <c r="A25" s="36">
        <v>22</v>
      </c>
      <c r="B25" s="37">
        <v>8</v>
      </c>
      <c r="C25" s="24">
        <v>70</v>
      </c>
      <c r="D25" s="24">
        <v>1480</v>
      </c>
      <c r="E25" s="24">
        <v>4</v>
      </c>
      <c r="F25" s="24">
        <v>43</v>
      </c>
      <c r="G25" s="24">
        <v>9</v>
      </c>
      <c r="H25" s="24">
        <v>150</v>
      </c>
      <c r="I25" s="22">
        <v>6</v>
      </c>
      <c r="J25" s="22">
        <v>55</v>
      </c>
      <c r="K25" s="22">
        <v>0.2</v>
      </c>
      <c r="L25" s="30">
        <v>2832</v>
      </c>
    </row>
    <row r="26" spans="1:12" ht="15.75">
      <c r="A26" s="36">
        <v>23</v>
      </c>
      <c r="B26" s="24">
        <v>7.8</v>
      </c>
      <c r="C26" s="24">
        <v>62</v>
      </c>
      <c r="D26" s="24">
        <v>1136</v>
      </c>
      <c r="E26" s="24">
        <v>5</v>
      </c>
      <c r="F26" s="24">
        <v>27</v>
      </c>
      <c r="G26" s="24">
        <v>6</v>
      </c>
      <c r="H26" s="24">
        <v>128</v>
      </c>
      <c r="I26" s="22">
        <v>5</v>
      </c>
      <c r="J26" s="22">
        <v>35</v>
      </c>
      <c r="K26" s="22">
        <v>0.2</v>
      </c>
      <c r="L26" s="30">
        <v>2640</v>
      </c>
    </row>
    <row r="27" spans="1:12" ht="15.75">
      <c r="A27" s="36">
        <v>24</v>
      </c>
      <c r="B27" s="24">
        <v>7.2</v>
      </c>
      <c r="C27" s="24">
        <v>68</v>
      </c>
      <c r="D27" s="24">
        <v>1542</v>
      </c>
      <c r="E27" s="24">
        <v>3</v>
      </c>
      <c r="F27" s="24">
        <v>33</v>
      </c>
      <c r="G27" s="24">
        <v>5</v>
      </c>
      <c r="H27" s="24">
        <v>82</v>
      </c>
      <c r="I27" s="22">
        <v>1</v>
      </c>
      <c r="J27" s="22">
        <v>42</v>
      </c>
      <c r="K27" s="22">
        <v>0.1</v>
      </c>
      <c r="L27" s="30">
        <v>2832</v>
      </c>
    </row>
    <row r="28" spans="1:12" ht="15.75">
      <c r="A28" s="36">
        <v>25</v>
      </c>
      <c r="B28" s="24">
        <v>7.7</v>
      </c>
      <c r="C28" s="24">
        <v>58</v>
      </c>
      <c r="D28" s="24">
        <v>1302</v>
      </c>
      <c r="E28" s="24">
        <v>4</v>
      </c>
      <c r="F28" s="24">
        <v>0.23</v>
      </c>
      <c r="G28" s="24">
        <v>6</v>
      </c>
      <c r="H28" s="24">
        <v>80</v>
      </c>
      <c r="I28" s="22">
        <v>2</v>
      </c>
      <c r="J28" s="22">
        <v>35</v>
      </c>
      <c r="K28" s="22">
        <v>0.1</v>
      </c>
      <c r="L28" s="30">
        <v>2880</v>
      </c>
    </row>
    <row r="29" spans="1:12" ht="15.75">
      <c r="A29" s="36">
        <v>26</v>
      </c>
      <c r="B29" s="24">
        <v>7.3</v>
      </c>
      <c r="C29" s="24">
        <v>61</v>
      </c>
      <c r="D29" s="24">
        <v>1451</v>
      </c>
      <c r="E29" s="24">
        <v>4</v>
      </c>
      <c r="F29" s="24">
        <v>19</v>
      </c>
      <c r="G29" s="24">
        <v>8</v>
      </c>
      <c r="H29" s="24">
        <v>95</v>
      </c>
      <c r="I29" s="22">
        <v>3</v>
      </c>
      <c r="J29" s="22">
        <v>48</v>
      </c>
      <c r="K29" s="22">
        <v>0.1</v>
      </c>
      <c r="L29" s="30">
        <v>3160</v>
      </c>
    </row>
    <row r="30" spans="1:12" ht="15.75">
      <c r="A30" s="36">
        <v>27</v>
      </c>
      <c r="B30" s="24">
        <v>7.4</v>
      </c>
      <c r="C30" s="24">
        <v>69</v>
      </c>
      <c r="D30" s="24">
        <v>1589</v>
      </c>
      <c r="E30" s="24">
        <v>3</v>
      </c>
      <c r="F30" s="24">
        <v>22</v>
      </c>
      <c r="G30" s="24">
        <v>5</v>
      </c>
      <c r="H30" s="24">
        <v>105</v>
      </c>
      <c r="I30" s="22">
        <v>4</v>
      </c>
      <c r="J30" s="22">
        <v>38</v>
      </c>
      <c r="K30" s="22">
        <v>0.1</v>
      </c>
      <c r="L30" s="30">
        <v>2880</v>
      </c>
    </row>
    <row r="31" spans="1:12" ht="15.75">
      <c r="A31" s="36">
        <v>28</v>
      </c>
      <c r="B31" s="24">
        <v>7.5</v>
      </c>
      <c r="C31" s="24">
        <v>65</v>
      </c>
      <c r="D31" s="24">
        <v>1633</v>
      </c>
      <c r="E31" s="24">
        <v>4</v>
      </c>
      <c r="F31" s="24">
        <v>29</v>
      </c>
      <c r="G31" s="24">
        <v>7</v>
      </c>
      <c r="H31" s="24">
        <v>164</v>
      </c>
      <c r="I31" s="22">
        <v>6</v>
      </c>
      <c r="J31" s="22">
        <v>47</v>
      </c>
      <c r="K31" s="22">
        <v>0.6</v>
      </c>
      <c r="L31" s="30">
        <v>2832</v>
      </c>
    </row>
    <row r="32" spans="1:12" ht="15.75">
      <c r="A32" s="42" t="s">
        <v>6</v>
      </c>
      <c r="B32" s="21">
        <f t="shared" ref="B32:K32" si="0">AVERAGE(B4:B31)</f>
        <v>7.4750000000000005</v>
      </c>
      <c r="C32" s="4">
        <f t="shared" si="0"/>
        <v>65.25</v>
      </c>
      <c r="D32" s="4">
        <f t="shared" si="0"/>
        <v>1539.2142857142858</v>
      </c>
      <c r="E32" s="4">
        <f t="shared" si="0"/>
        <v>3.6428571428571428</v>
      </c>
      <c r="F32" s="4">
        <f t="shared" si="0"/>
        <v>24.543928571428573</v>
      </c>
      <c r="G32" s="4">
        <f t="shared" si="0"/>
        <v>6.2142857142857144</v>
      </c>
      <c r="H32" s="4">
        <f t="shared" si="0"/>
        <v>125.25</v>
      </c>
      <c r="I32" s="33">
        <f t="shared" si="0"/>
        <v>4.2857142857142856</v>
      </c>
      <c r="J32" s="33">
        <f t="shared" si="0"/>
        <v>41.25</v>
      </c>
      <c r="K32" s="21">
        <f t="shared" si="0"/>
        <v>0.2428571428571428</v>
      </c>
      <c r="L32" s="4">
        <f>AVERAGE(L4:L31)</f>
        <v>2848.8571428571427</v>
      </c>
    </row>
    <row r="34" spans="1:12" ht="47.25">
      <c r="A34" s="13" t="s">
        <v>13</v>
      </c>
      <c r="B34" s="19" t="s">
        <v>34</v>
      </c>
      <c r="C34" s="19">
        <v>100</v>
      </c>
      <c r="D34" s="19">
        <v>2100</v>
      </c>
      <c r="E34" s="19">
        <v>5</v>
      </c>
      <c r="F34" s="19">
        <v>50</v>
      </c>
      <c r="G34" s="19">
        <v>10</v>
      </c>
      <c r="H34" s="19">
        <v>250</v>
      </c>
      <c r="I34" s="19">
        <v>10</v>
      </c>
      <c r="J34" s="19">
        <v>100</v>
      </c>
      <c r="K34" s="19">
        <v>1</v>
      </c>
      <c r="L34" s="34">
        <v>3878.28</v>
      </c>
    </row>
    <row r="35" spans="1:12" ht="78.75">
      <c r="A35" s="19" t="s">
        <v>18</v>
      </c>
      <c r="B35" s="19" t="s">
        <v>0</v>
      </c>
      <c r="C35" s="20" t="s">
        <v>32</v>
      </c>
      <c r="D35" s="20" t="s">
        <v>33</v>
      </c>
      <c r="E35" s="20" t="s">
        <v>14</v>
      </c>
      <c r="F35" s="20" t="s">
        <v>15</v>
      </c>
      <c r="G35" s="20" t="s">
        <v>3</v>
      </c>
      <c r="H35" s="20" t="s">
        <v>16</v>
      </c>
      <c r="I35" s="20" t="s">
        <v>30</v>
      </c>
      <c r="J35" s="20" t="s">
        <v>28</v>
      </c>
      <c r="K35" s="20" t="s">
        <v>31</v>
      </c>
      <c r="L35" s="35" t="s">
        <v>17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19"/>
  <sheetViews>
    <sheetView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H12" sqref="H12"/>
    </sheetView>
  </sheetViews>
  <sheetFormatPr defaultColWidth="12.85546875" defaultRowHeight="15"/>
  <cols>
    <col min="1" max="1" width="26.28515625" customWidth="1"/>
    <col min="2" max="2" width="13" bestFit="1" customWidth="1"/>
    <col min="3" max="4" width="13" customWidth="1"/>
    <col min="5" max="5" width="13" bestFit="1" customWidth="1"/>
    <col min="6" max="6" width="16" customWidth="1"/>
    <col min="7" max="8" width="13" bestFit="1" customWidth="1"/>
    <col min="9" max="11" width="13" customWidth="1"/>
    <col min="12" max="12" width="11.42578125" customWidth="1"/>
    <col min="13" max="13" width="14.28515625" customWidth="1"/>
  </cols>
  <sheetData>
    <row r="1" spans="1:15" ht="18.7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>
      <c r="L2" s="46" t="s">
        <v>5</v>
      </c>
      <c r="M2" s="46"/>
      <c r="N2" s="46"/>
      <c r="O2" s="46"/>
    </row>
    <row r="3" spans="1:15" ht="47.25">
      <c r="A3" s="5" t="s">
        <v>7</v>
      </c>
      <c r="B3" s="6" t="s">
        <v>0</v>
      </c>
      <c r="C3" s="6" t="s">
        <v>26</v>
      </c>
      <c r="D3" s="6" t="s">
        <v>25</v>
      </c>
      <c r="E3" s="6" t="s">
        <v>1</v>
      </c>
      <c r="F3" s="7" t="s">
        <v>2</v>
      </c>
      <c r="G3" s="7" t="s">
        <v>3</v>
      </c>
      <c r="H3" s="6" t="s">
        <v>4</v>
      </c>
      <c r="I3" s="6" t="s">
        <v>27</v>
      </c>
      <c r="J3" s="7" t="s">
        <v>28</v>
      </c>
      <c r="K3" s="7" t="s">
        <v>29</v>
      </c>
      <c r="L3" s="15" t="s">
        <v>11</v>
      </c>
      <c r="M3" s="15" t="s">
        <v>9</v>
      </c>
      <c r="N3" s="15" t="s">
        <v>10</v>
      </c>
      <c r="O3" s="15" t="s">
        <v>20</v>
      </c>
    </row>
    <row r="4" spans="1:15" ht="15.75">
      <c r="A4" s="1">
        <v>41640</v>
      </c>
      <c r="B4" s="21">
        <v>7.3310344827586222</v>
      </c>
      <c r="C4" s="4">
        <v>69.896551724137936</v>
      </c>
      <c r="D4" s="4">
        <v>1659.5517241379309</v>
      </c>
      <c r="E4" s="4">
        <v>3.7586206896551726</v>
      </c>
      <c r="F4" s="4">
        <v>25.275862068965516</v>
      </c>
      <c r="G4" s="4">
        <v>6.8620689655172411</v>
      </c>
      <c r="H4" s="4">
        <v>123.48275862068965</v>
      </c>
      <c r="I4" s="4">
        <v>5.5600000000000005</v>
      </c>
      <c r="J4" s="4">
        <v>44.642857142857146</v>
      </c>
      <c r="K4" s="21">
        <v>0.39285714285714285</v>
      </c>
      <c r="L4" s="4">
        <v>2811.8709677419356</v>
      </c>
      <c r="M4" s="14">
        <v>8995.17</v>
      </c>
      <c r="N4" s="14">
        <f>M4/31</f>
        <v>290.16677419354841</v>
      </c>
      <c r="O4" s="14">
        <f>L4+N4</f>
        <v>3102.0377419354841</v>
      </c>
    </row>
    <row r="5" spans="1:15" ht="15.75">
      <c r="A5" s="1">
        <v>41671</v>
      </c>
      <c r="B5" s="21">
        <v>7.4750000000000005</v>
      </c>
      <c r="C5" s="4">
        <v>65.25</v>
      </c>
      <c r="D5" s="4">
        <v>1539.2142857142858</v>
      </c>
      <c r="E5" s="4">
        <v>3.6428571428571428</v>
      </c>
      <c r="F5" s="4">
        <v>24.543928571428573</v>
      </c>
      <c r="G5" s="4">
        <v>6.2142857142857144</v>
      </c>
      <c r="H5" s="4">
        <v>125.25</v>
      </c>
      <c r="I5" s="4">
        <v>4.2857142857142856</v>
      </c>
      <c r="J5" s="4">
        <v>41.25</v>
      </c>
      <c r="K5" s="21">
        <v>0.2428571428571428</v>
      </c>
      <c r="L5" s="4">
        <v>2849</v>
      </c>
      <c r="M5" s="14">
        <v>9075</v>
      </c>
      <c r="N5" s="14">
        <f>M5/28</f>
        <v>324.10714285714283</v>
      </c>
      <c r="O5" s="14">
        <f t="shared" ref="O5" si="0">L5+N5</f>
        <v>3173.1071428571427</v>
      </c>
    </row>
    <row r="6" spans="1:15" ht="15.75">
      <c r="A6" s="1">
        <v>41699</v>
      </c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14"/>
      <c r="N6" s="14"/>
      <c r="O6" s="14"/>
    </row>
    <row r="7" spans="1:15" ht="15.75">
      <c r="A7" s="1">
        <v>41730</v>
      </c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14"/>
      <c r="N7" s="14"/>
      <c r="O7" s="14"/>
    </row>
    <row r="8" spans="1:15" ht="15.75">
      <c r="A8" s="1">
        <v>41760</v>
      </c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14"/>
      <c r="N8" s="14"/>
      <c r="O8" s="14"/>
    </row>
    <row r="9" spans="1:15" ht="15.75">
      <c r="A9" s="1">
        <v>41791</v>
      </c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14"/>
      <c r="N9" s="14"/>
      <c r="O9" s="14"/>
    </row>
    <row r="10" spans="1:15" ht="15.75">
      <c r="A10" s="1">
        <v>41821</v>
      </c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14"/>
      <c r="N10" s="14"/>
      <c r="O10" s="14"/>
    </row>
    <row r="11" spans="1:15" ht="15.75">
      <c r="A11" s="1">
        <v>41852</v>
      </c>
      <c r="B11" s="21"/>
      <c r="C11" s="21"/>
      <c r="D11" s="21"/>
      <c r="E11" s="4"/>
      <c r="F11" s="4"/>
      <c r="G11" s="4"/>
      <c r="H11" s="4"/>
      <c r="I11" s="4"/>
      <c r="J11" s="4"/>
      <c r="K11" s="4"/>
      <c r="L11" s="4"/>
      <c r="M11" s="14"/>
      <c r="N11" s="14"/>
      <c r="O11" s="14"/>
    </row>
    <row r="12" spans="1:15" ht="15.75">
      <c r="A12" s="1">
        <v>41883</v>
      </c>
      <c r="B12" s="21"/>
      <c r="C12" s="21"/>
      <c r="D12" s="21"/>
      <c r="E12" s="4"/>
      <c r="F12" s="4"/>
      <c r="G12" s="4"/>
      <c r="H12" s="4"/>
      <c r="I12" s="4"/>
      <c r="J12" s="4"/>
      <c r="K12" s="4"/>
      <c r="L12" s="4"/>
      <c r="M12" s="14"/>
      <c r="N12" s="14"/>
      <c r="O12" s="14"/>
    </row>
    <row r="13" spans="1:15" ht="15.75">
      <c r="A13" s="1">
        <v>41913</v>
      </c>
      <c r="B13" s="21"/>
      <c r="C13" s="21"/>
      <c r="D13" s="21"/>
      <c r="E13" s="4"/>
      <c r="F13" s="4"/>
      <c r="G13" s="4"/>
      <c r="H13" s="4"/>
      <c r="I13" s="4"/>
      <c r="J13" s="4"/>
      <c r="K13" s="4"/>
      <c r="L13" s="4"/>
      <c r="M13" s="14"/>
      <c r="N13" s="14"/>
      <c r="O13" s="14"/>
    </row>
    <row r="14" spans="1:15" ht="15.75">
      <c r="A14" s="1">
        <v>41944</v>
      </c>
      <c r="B14" s="21"/>
      <c r="C14" s="21"/>
      <c r="D14" s="21"/>
      <c r="E14" s="4"/>
      <c r="F14" s="4"/>
      <c r="G14" s="4"/>
      <c r="H14" s="4"/>
      <c r="I14" s="4"/>
      <c r="J14" s="4"/>
      <c r="K14" s="4"/>
      <c r="L14" s="4"/>
      <c r="M14" s="14"/>
      <c r="N14" s="14"/>
      <c r="O14" s="14"/>
    </row>
    <row r="15" spans="1:15" ht="15.75">
      <c r="A15" s="1">
        <v>41974</v>
      </c>
      <c r="B15" s="21"/>
      <c r="C15" s="21"/>
      <c r="D15" s="21"/>
      <c r="E15" s="4"/>
      <c r="F15" s="21"/>
      <c r="G15" s="4"/>
      <c r="H15" s="21"/>
      <c r="I15" s="21"/>
      <c r="J15" s="21"/>
      <c r="K15" s="21"/>
      <c r="L15" s="4"/>
      <c r="M15" s="21"/>
      <c r="N15" s="14"/>
      <c r="O15" s="14"/>
    </row>
    <row r="16" spans="1:15" ht="15.75">
      <c r="A16" s="9" t="s">
        <v>6</v>
      </c>
      <c r="B16" s="10">
        <f>AVERAGE(B4:B15)</f>
        <v>7.4030172413793114</v>
      </c>
      <c r="C16" s="11">
        <f t="shared" ref="C16:D16" si="1">AVERAGE(C4:C15)</f>
        <v>67.573275862068968</v>
      </c>
      <c r="D16" s="11">
        <f t="shared" si="1"/>
        <v>1599.3830049261082</v>
      </c>
      <c r="E16" s="11">
        <f t="shared" ref="E16:O16" si="2">AVERAGE(E4:E15)</f>
        <v>3.7007389162561575</v>
      </c>
      <c r="F16" s="11">
        <f>AVERAGE(F4:F15)</f>
        <v>24.909895320197045</v>
      </c>
      <c r="G16" s="11">
        <f t="shared" ref="G16:K16" si="3">AVERAGE(G4:G15)</f>
        <v>6.5381773399014778</v>
      </c>
      <c r="H16" s="11">
        <f t="shared" si="3"/>
        <v>124.36637931034483</v>
      </c>
      <c r="I16" s="11">
        <f t="shared" si="3"/>
        <v>4.9228571428571435</v>
      </c>
      <c r="J16" s="11">
        <f t="shared" si="3"/>
        <v>42.946428571428569</v>
      </c>
      <c r="K16" s="53">
        <f t="shared" si="3"/>
        <v>0.31785714285714284</v>
      </c>
      <c r="L16" s="11">
        <f t="shared" si="2"/>
        <v>2830.4354838709678</v>
      </c>
      <c r="M16" s="11">
        <f t="shared" si="2"/>
        <v>9035.0849999999991</v>
      </c>
      <c r="N16" s="11">
        <f t="shared" si="2"/>
        <v>307.13695852534562</v>
      </c>
      <c r="O16" s="11">
        <f t="shared" si="2"/>
        <v>3137.5724423963134</v>
      </c>
    </row>
    <row r="17" spans="1:15" ht="15.75">
      <c r="A17" s="16"/>
      <c r="B17" s="17"/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5.75">
      <c r="A18" s="13" t="s">
        <v>13</v>
      </c>
      <c r="B18" s="12" t="s">
        <v>34</v>
      </c>
      <c r="C18" s="19">
        <v>100</v>
      </c>
      <c r="D18" s="19">
        <v>2100</v>
      </c>
      <c r="E18" s="12">
        <v>5</v>
      </c>
      <c r="F18" s="12">
        <v>50</v>
      </c>
      <c r="G18" s="12">
        <v>100</v>
      </c>
      <c r="H18" s="12">
        <v>250</v>
      </c>
      <c r="I18" s="19">
        <v>10</v>
      </c>
      <c r="J18" s="19">
        <v>100</v>
      </c>
      <c r="K18" s="19">
        <v>1</v>
      </c>
      <c r="L18" s="47">
        <v>3878.28</v>
      </c>
      <c r="M18" s="48"/>
      <c r="N18" s="48"/>
      <c r="O18" s="49"/>
    </row>
    <row r="19" spans="1:15" ht="78.75">
      <c r="A19" s="12" t="s">
        <v>18</v>
      </c>
      <c r="B19" s="12" t="s">
        <v>0</v>
      </c>
      <c r="C19" s="20" t="s">
        <v>32</v>
      </c>
      <c r="D19" s="20" t="s">
        <v>33</v>
      </c>
      <c r="E19" s="13" t="s">
        <v>14</v>
      </c>
      <c r="F19" s="13" t="s">
        <v>15</v>
      </c>
      <c r="G19" s="13" t="s">
        <v>19</v>
      </c>
      <c r="H19" s="13" t="s">
        <v>16</v>
      </c>
      <c r="I19" s="20" t="s">
        <v>30</v>
      </c>
      <c r="J19" s="20" t="s">
        <v>28</v>
      </c>
      <c r="K19" s="20" t="s">
        <v>31</v>
      </c>
      <c r="L19" s="50" t="s">
        <v>17</v>
      </c>
      <c r="M19" s="51"/>
      <c r="N19" s="51"/>
      <c r="O19" s="52"/>
    </row>
  </sheetData>
  <mergeCells count="4">
    <mergeCell ref="A1:O1"/>
    <mergeCell ref="L2:O2"/>
    <mergeCell ref="L18:O18"/>
    <mergeCell ref="L19:O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>
      <selection activeCell="M4" sqref="M4"/>
    </sheetView>
  </sheetViews>
  <sheetFormatPr defaultColWidth="12.85546875" defaultRowHeight="15"/>
  <cols>
    <col min="1" max="1" width="26.28515625" customWidth="1"/>
    <col min="2" max="6" width="13" bestFit="1" customWidth="1"/>
    <col min="7" max="7" width="11.42578125" customWidth="1"/>
    <col min="8" max="8" width="14.28515625" customWidth="1"/>
  </cols>
  <sheetData>
    <row r="1" spans="1:10" ht="18.7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G2" s="46" t="s">
        <v>5</v>
      </c>
      <c r="H2" s="46"/>
      <c r="I2" s="46"/>
      <c r="J2" s="46"/>
    </row>
    <row r="3" spans="1:10" ht="47.25">
      <c r="A3" s="5" t="s">
        <v>7</v>
      </c>
      <c r="B3" s="6" t="s">
        <v>0</v>
      </c>
      <c r="C3" s="6" t="s">
        <v>1</v>
      </c>
      <c r="D3" s="7" t="s">
        <v>2</v>
      </c>
      <c r="E3" s="7" t="s">
        <v>3</v>
      </c>
      <c r="F3" s="6" t="s">
        <v>4</v>
      </c>
      <c r="G3" s="15" t="s">
        <v>11</v>
      </c>
      <c r="H3" s="15" t="s">
        <v>9</v>
      </c>
      <c r="I3" s="15" t="s">
        <v>10</v>
      </c>
      <c r="J3" s="15" t="s">
        <v>20</v>
      </c>
    </row>
    <row r="4" spans="1:10" ht="15.75">
      <c r="A4" s="1">
        <v>41275</v>
      </c>
      <c r="B4" s="3">
        <v>7.6161290322580655</v>
      </c>
      <c r="C4" s="4">
        <v>2.6129032258064515</v>
      </c>
      <c r="D4" s="4">
        <v>28.29032258064516</v>
      </c>
      <c r="E4" s="4">
        <v>5.967741935483871</v>
      </c>
      <c r="F4" s="4">
        <v>74.225806451612897</v>
      </c>
      <c r="G4" s="4">
        <v>2378.3225806451615</v>
      </c>
      <c r="H4" s="14">
        <v>9996.5</v>
      </c>
      <c r="I4" s="14">
        <f>H4/31</f>
        <v>322.46774193548384</v>
      </c>
      <c r="J4" s="14">
        <f>G4+I4</f>
        <v>2700.7903225806454</v>
      </c>
    </row>
    <row r="5" spans="1:10" ht="15.75">
      <c r="A5" s="1">
        <v>41306</v>
      </c>
      <c r="B5" s="3">
        <v>7.5607142857142859</v>
      </c>
      <c r="C5" s="4">
        <v>2.8214285714285716</v>
      </c>
      <c r="D5" s="4">
        <v>25.142857142857142</v>
      </c>
      <c r="E5" s="4">
        <v>6.25</v>
      </c>
      <c r="F5" s="4">
        <v>76.785714285714292</v>
      </c>
      <c r="G5" s="4">
        <v>2494.5714285714284</v>
      </c>
      <c r="H5" s="14">
        <v>10054.93</v>
      </c>
      <c r="I5" s="14">
        <f>H5/28</f>
        <v>359.10464285714289</v>
      </c>
      <c r="J5" s="14">
        <f t="shared" ref="J5:J10" si="0">G5+I5</f>
        <v>2853.6760714285715</v>
      </c>
    </row>
    <row r="6" spans="1:10" ht="15.75">
      <c r="A6" s="1">
        <v>41334</v>
      </c>
      <c r="B6" s="3">
        <v>7.7032258064516137</v>
      </c>
      <c r="C6" s="4">
        <v>3.3870967741935485</v>
      </c>
      <c r="D6" s="4">
        <v>27.096774193548388</v>
      </c>
      <c r="E6" s="4">
        <v>6.645161290322581</v>
      </c>
      <c r="F6" s="4">
        <v>82.354838709677423</v>
      </c>
      <c r="G6" s="4">
        <v>2625.0322580645161</v>
      </c>
      <c r="H6" s="14">
        <v>10143.92</v>
      </c>
      <c r="I6" s="14">
        <f>H6/31</f>
        <v>327.22322580645164</v>
      </c>
      <c r="J6" s="14">
        <f t="shared" si="0"/>
        <v>2952.2554838709675</v>
      </c>
    </row>
    <row r="7" spans="1:10" ht="15.75">
      <c r="A7" s="1">
        <v>41365</v>
      </c>
      <c r="B7" s="3">
        <v>7.7366666666666664</v>
      </c>
      <c r="C7" s="4">
        <v>3.9</v>
      </c>
      <c r="D7" s="4">
        <v>29.133333333333333</v>
      </c>
      <c r="E7" s="4">
        <v>7.6333333333333337</v>
      </c>
      <c r="F7" s="4">
        <v>81.333333333333329</v>
      </c>
      <c r="G7" s="4">
        <v>2610.1333333333332</v>
      </c>
      <c r="H7" s="14">
        <v>11649.9</v>
      </c>
      <c r="I7" s="14">
        <f>H7/30</f>
        <v>388.33</v>
      </c>
      <c r="J7" s="14">
        <f t="shared" si="0"/>
        <v>2998.4633333333331</v>
      </c>
    </row>
    <row r="8" spans="1:10" ht="15.75">
      <c r="A8" s="1">
        <v>41395</v>
      </c>
      <c r="B8" s="3">
        <v>7.6709677419354838</v>
      </c>
      <c r="C8" s="4">
        <v>3.6451612903225805</v>
      </c>
      <c r="D8" s="4">
        <v>25.483870967741936</v>
      </c>
      <c r="E8" s="4">
        <v>7.4838709677419351</v>
      </c>
      <c r="F8" s="4">
        <v>90.741935483870961</v>
      </c>
      <c r="G8" s="4">
        <v>2702.9677419354839</v>
      </c>
      <c r="H8" s="14">
        <v>14490.28</v>
      </c>
      <c r="I8" s="14">
        <f>H8/31</f>
        <v>467.4283870967742</v>
      </c>
      <c r="J8" s="14">
        <f t="shared" si="0"/>
        <v>3170.3961290322582</v>
      </c>
    </row>
    <row r="9" spans="1:10" ht="15.75">
      <c r="A9" s="1">
        <v>41426</v>
      </c>
      <c r="B9" s="3">
        <v>7.6500000000000012</v>
      </c>
      <c r="C9" s="4">
        <v>3.3666666666666667</v>
      </c>
      <c r="D9" s="4">
        <v>25.566666666666666</v>
      </c>
      <c r="E9" s="4">
        <v>7.6</v>
      </c>
      <c r="F9" s="4">
        <v>90.433333333333337</v>
      </c>
      <c r="G9" s="4">
        <v>2735.4666666666667</v>
      </c>
      <c r="H9" s="14">
        <v>13121.72</v>
      </c>
      <c r="I9" s="14">
        <f>H9/30</f>
        <v>437.39066666666662</v>
      </c>
      <c r="J9" s="14">
        <f t="shared" si="0"/>
        <v>3172.8573333333334</v>
      </c>
    </row>
    <row r="10" spans="1:10" ht="15.75">
      <c r="A10" s="1">
        <v>41456</v>
      </c>
      <c r="B10" s="3">
        <v>7.5</v>
      </c>
      <c r="C10" s="4">
        <v>3</v>
      </c>
      <c r="D10" s="4">
        <v>35</v>
      </c>
      <c r="E10" s="4">
        <v>7</v>
      </c>
      <c r="F10" s="4">
        <v>115</v>
      </c>
      <c r="G10" s="4">
        <v>2936</v>
      </c>
      <c r="H10" s="14">
        <v>11131.27</v>
      </c>
      <c r="I10" s="14">
        <f>H10/31</f>
        <v>359.0732258064516</v>
      </c>
      <c r="J10" s="14">
        <f t="shared" si="0"/>
        <v>3295.0732258064518</v>
      </c>
    </row>
    <row r="11" spans="1:10" ht="15.75">
      <c r="A11" s="1">
        <v>41487</v>
      </c>
      <c r="B11" s="21">
        <v>7.6419354838709692</v>
      </c>
      <c r="C11" s="4">
        <v>3.7096774193548385</v>
      </c>
      <c r="D11" s="4">
        <v>37.41935483870968</v>
      </c>
      <c r="E11" s="4">
        <v>6.935483870967742</v>
      </c>
      <c r="F11" s="4">
        <v>107.64516129032258</v>
      </c>
      <c r="G11" s="4">
        <v>2926.4516129032259</v>
      </c>
      <c r="H11" s="14">
        <v>10226.1</v>
      </c>
      <c r="I11" s="14">
        <f>H11/31</f>
        <v>329.8741935483871</v>
      </c>
      <c r="J11" s="14">
        <f>G11+I11</f>
        <v>3256.3258064516131</v>
      </c>
    </row>
    <row r="12" spans="1:10" ht="15.75">
      <c r="A12" s="1">
        <v>41518</v>
      </c>
      <c r="B12" s="21">
        <v>7.5</v>
      </c>
      <c r="C12" s="4">
        <v>2</v>
      </c>
      <c r="D12" s="4">
        <v>37</v>
      </c>
      <c r="E12" s="4">
        <v>6</v>
      </c>
      <c r="F12" s="4">
        <v>66</v>
      </c>
      <c r="G12" s="4">
        <v>2925</v>
      </c>
      <c r="H12" s="14">
        <v>14234.14</v>
      </c>
      <c r="I12" s="14">
        <f>H12/30</f>
        <v>474.47133333333329</v>
      </c>
      <c r="J12" s="14">
        <f>G12+I12</f>
        <v>3399.4713333333334</v>
      </c>
    </row>
    <row r="13" spans="1:10" ht="15.75">
      <c r="A13" s="1">
        <v>41548</v>
      </c>
      <c r="B13" s="21">
        <v>7.5870967741935464</v>
      </c>
      <c r="C13" s="4">
        <v>3.7419354838709675</v>
      </c>
      <c r="D13" s="4">
        <v>39.032258064516128</v>
      </c>
      <c r="E13" s="4">
        <v>6.290322580645161</v>
      </c>
      <c r="F13" s="4">
        <v>99.129032258064512</v>
      </c>
      <c r="G13" s="4">
        <v>2940</v>
      </c>
      <c r="H13" s="14">
        <v>11958</v>
      </c>
      <c r="I13" s="14">
        <f>H13/31</f>
        <v>385.74193548387098</v>
      </c>
      <c r="J13" s="14">
        <f>G13+I13</f>
        <v>3325.7419354838712</v>
      </c>
    </row>
    <row r="14" spans="1:10" ht="15.75">
      <c r="A14" s="1">
        <v>41579</v>
      </c>
      <c r="B14" s="21">
        <v>7.6</v>
      </c>
      <c r="C14" s="4">
        <v>4</v>
      </c>
      <c r="D14" s="4">
        <v>39</v>
      </c>
      <c r="E14" s="4">
        <v>7</v>
      </c>
      <c r="F14" s="4">
        <v>181</v>
      </c>
      <c r="G14" s="4">
        <v>2899</v>
      </c>
      <c r="H14" s="14">
        <v>8031</v>
      </c>
      <c r="I14" s="14">
        <f>H14/30</f>
        <v>267.7</v>
      </c>
      <c r="J14" s="14">
        <f>G14+I14</f>
        <v>3166.7</v>
      </c>
    </row>
    <row r="15" spans="1:10" ht="15.75">
      <c r="A15" s="1">
        <v>41609</v>
      </c>
      <c r="B15" s="21">
        <v>7.3</v>
      </c>
      <c r="C15" s="21">
        <v>4</v>
      </c>
      <c r="D15" s="21">
        <v>40</v>
      </c>
      <c r="E15" s="21">
        <v>7</v>
      </c>
      <c r="F15" s="21">
        <v>235</v>
      </c>
      <c r="G15" s="4">
        <v>2832</v>
      </c>
      <c r="H15" s="14">
        <v>10138.709999999999</v>
      </c>
      <c r="I15" s="14">
        <f>H15/31</f>
        <v>327.05516129032253</v>
      </c>
      <c r="J15" s="14">
        <f>G15+I15</f>
        <v>3159.0551612903228</v>
      </c>
    </row>
    <row r="16" spans="1:10" ht="15.75">
      <c r="A16" s="9" t="s">
        <v>6</v>
      </c>
      <c r="B16" s="10">
        <f>AVERAGE(B4:B15)</f>
        <v>7.5888946492575515</v>
      </c>
      <c r="C16" s="11">
        <f t="shared" ref="C16:J16" si="1">AVERAGE(C4:C15)</f>
        <v>3.3487391193036355</v>
      </c>
      <c r="D16" s="11">
        <f t="shared" si="1"/>
        <v>32.347119815668208</v>
      </c>
      <c r="E16" s="11">
        <f t="shared" si="1"/>
        <v>6.8171594982078858</v>
      </c>
      <c r="F16" s="11">
        <f t="shared" si="1"/>
        <v>108.30409626216078</v>
      </c>
      <c r="G16" s="11">
        <f t="shared" si="1"/>
        <v>2750.4121351766516</v>
      </c>
      <c r="H16" s="11">
        <f t="shared" si="1"/>
        <v>11264.705833333333</v>
      </c>
      <c r="I16" s="11">
        <f t="shared" si="1"/>
        <v>370.48837615207373</v>
      </c>
      <c r="J16" s="11">
        <f t="shared" si="1"/>
        <v>3120.9005113287253</v>
      </c>
    </row>
    <row r="17" spans="1:10" ht="15.75">
      <c r="A17" s="16"/>
      <c r="B17" s="17"/>
      <c r="C17" s="18"/>
      <c r="D17" s="18"/>
      <c r="E17" s="18"/>
      <c r="F17" s="18"/>
      <c r="G17" s="18"/>
      <c r="H17" s="18"/>
      <c r="I17" s="18"/>
      <c r="J17" s="18"/>
    </row>
    <row r="18" spans="1:10" ht="15.75">
      <c r="A18" s="13" t="s">
        <v>13</v>
      </c>
      <c r="B18" s="12" t="s">
        <v>8</v>
      </c>
      <c r="C18" s="12">
        <v>5</v>
      </c>
      <c r="D18" s="12">
        <v>50</v>
      </c>
      <c r="E18" s="12">
        <v>100</v>
      </c>
      <c r="F18" s="12">
        <v>250</v>
      </c>
      <c r="G18" s="47">
        <v>3878.28</v>
      </c>
      <c r="H18" s="48"/>
      <c r="I18" s="48"/>
      <c r="J18" s="49"/>
    </row>
    <row r="19" spans="1:10" ht="47.25">
      <c r="A19" s="12" t="s">
        <v>18</v>
      </c>
      <c r="B19" s="12" t="s">
        <v>0</v>
      </c>
      <c r="C19" s="13" t="s">
        <v>14</v>
      </c>
      <c r="D19" s="13" t="s">
        <v>15</v>
      </c>
      <c r="E19" s="13" t="s">
        <v>19</v>
      </c>
      <c r="F19" s="13" t="s">
        <v>16</v>
      </c>
      <c r="G19" s="50" t="s">
        <v>17</v>
      </c>
      <c r="H19" s="51"/>
      <c r="I19" s="51"/>
      <c r="J19" s="52"/>
    </row>
  </sheetData>
  <mergeCells count="4">
    <mergeCell ref="G2:J2"/>
    <mergeCell ref="A1:J1"/>
    <mergeCell ref="G18:J18"/>
    <mergeCell ref="G19:J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workbookViewId="0">
      <selection activeCell="K3" sqref="K3"/>
    </sheetView>
  </sheetViews>
  <sheetFormatPr defaultColWidth="12.85546875" defaultRowHeight="15"/>
  <cols>
    <col min="1" max="1" width="26.28515625" customWidth="1"/>
    <col min="2" max="6" width="13" bestFit="1" customWidth="1"/>
    <col min="7" max="7" width="11.42578125" customWidth="1"/>
    <col min="8" max="8" width="14.28515625" customWidth="1"/>
  </cols>
  <sheetData>
    <row r="1" spans="1:12" ht="18.7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ht="15.75">
      <c r="G2" s="46" t="s">
        <v>5</v>
      </c>
      <c r="H2" s="46"/>
      <c r="I2" s="46"/>
      <c r="J2" s="46"/>
    </row>
    <row r="3" spans="1:12" ht="47.25">
      <c r="A3" s="5" t="s">
        <v>7</v>
      </c>
      <c r="B3" s="6" t="s">
        <v>0</v>
      </c>
      <c r="C3" s="6" t="s">
        <v>1</v>
      </c>
      <c r="D3" s="7" t="s">
        <v>2</v>
      </c>
      <c r="E3" s="7" t="s">
        <v>3</v>
      </c>
      <c r="F3" s="6" t="s">
        <v>4</v>
      </c>
      <c r="G3" s="15" t="s">
        <v>11</v>
      </c>
      <c r="H3" s="15" t="s">
        <v>9</v>
      </c>
      <c r="I3" s="15" t="s">
        <v>10</v>
      </c>
      <c r="J3" s="15" t="s">
        <v>20</v>
      </c>
    </row>
    <row r="4" spans="1:12" ht="15.75">
      <c r="A4" s="1">
        <v>41000</v>
      </c>
      <c r="B4" s="3">
        <v>7.6161290322580655</v>
      </c>
      <c r="C4" s="4">
        <v>2.6129032258064515</v>
      </c>
      <c r="D4" s="4">
        <v>28.29032258064516</v>
      </c>
      <c r="E4" s="4">
        <v>5.967741935483871</v>
      </c>
      <c r="F4" s="4">
        <v>74.225806451612897</v>
      </c>
      <c r="G4" s="4">
        <v>2378.3225806451615</v>
      </c>
      <c r="H4" s="14">
        <v>9996.5</v>
      </c>
      <c r="I4" s="14">
        <f>H4/31</f>
        <v>322.46774193548384</v>
      </c>
      <c r="J4" s="14">
        <f>G4+I4</f>
        <v>2700.7903225806454</v>
      </c>
    </row>
    <row r="5" spans="1:12" ht="15.75">
      <c r="A5" s="1">
        <v>41030</v>
      </c>
      <c r="B5" s="3">
        <v>7.5607142857142859</v>
      </c>
      <c r="C5" s="4">
        <v>2.8214285714285716</v>
      </c>
      <c r="D5" s="4">
        <v>25.142857142857142</v>
      </c>
      <c r="E5" s="4">
        <v>6.25</v>
      </c>
      <c r="F5" s="4">
        <v>76.785714285714292</v>
      </c>
      <c r="G5" s="4">
        <v>2494.5714285714284</v>
      </c>
      <c r="H5" s="14">
        <v>10054.93</v>
      </c>
      <c r="I5" s="14">
        <f>H5/28</f>
        <v>359.10464285714289</v>
      </c>
      <c r="J5" s="14">
        <f t="shared" ref="J5:J15" si="0">G5+I5</f>
        <v>2853.6760714285715</v>
      </c>
    </row>
    <row r="6" spans="1:12" ht="15.75">
      <c r="A6" s="1">
        <v>41061</v>
      </c>
      <c r="B6" s="3">
        <v>7.7032258064516137</v>
      </c>
      <c r="C6" s="4">
        <v>3.3870967741935485</v>
      </c>
      <c r="D6" s="4">
        <v>27.096774193548388</v>
      </c>
      <c r="E6" s="4">
        <v>6.645161290322581</v>
      </c>
      <c r="F6" s="4">
        <v>82.354838709677423</v>
      </c>
      <c r="G6" s="4">
        <v>2625.0322580645161</v>
      </c>
      <c r="H6" s="14">
        <v>10143.92</v>
      </c>
      <c r="I6" s="14">
        <f>H6/31</f>
        <v>327.22322580645164</v>
      </c>
      <c r="J6" s="14">
        <f t="shared" si="0"/>
        <v>2952.2554838709675</v>
      </c>
    </row>
    <row r="7" spans="1:12" ht="15.75">
      <c r="A7" s="1">
        <v>41091</v>
      </c>
      <c r="B7" s="3">
        <v>7.7366666666666664</v>
      </c>
      <c r="C7" s="4">
        <v>3.9</v>
      </c>
      <c r="D7" s="4">
        <v>29.133333333333333</v>
      </c>
      <c r="E7" s="4">
        <v>7.6333333333333337</v>
      </c>
      <c r="F7" s="4">
        <v>81.333333333333329</v>
      </c>
      <c r="G7" s="4">
        <v>2610.1333333333332</v>
      </c>
      <c r="H7" s="14">
        <v>11649.9</v>
      </c>
      <c r="I7" s="14">
        <f>H7/30</f>
        <v>388.33</v>
      </c>
      <c r="J7" s="14">
        <f t="shared" si="0"/>
        <v>2998.4633333333331</v>
      </c>
    </row>
    <row r="8" spans="1:12" ht="15.75">
      <c r="A8" s="1">
        <v>41122</v>
      </c>
      <c r="B8" s="3">
        <v>7.6709677419354838</v>
      </c>
      <c r="C8" s="4">
        <v>3.6451612903225805</v>
      </c>
      <c r="D8" s="4">
        <v>25.483870967741936</v>
      </c>
      <c r="E8" s="4">
        <v>7.4838709677419351</v>
      </c>
      <c r="F8" s="4">
        <v>90.741935483870961</v>
      </c>
      <c r="G8" s="4">
        <v>2702.9677419354839</v>
      </c>
      <c r="H8" s="14">
        <v>14490.28</v>
      </c>
      <c r="I8" s="14">
        <f>H8/31</f>
        <v>467.4283870967742</v>
      </c>
      <c r="J8" s="14">
        <f t="shared" si="0"/>
        <v>3170.3961290322582</v>
      </c>
    </row>
    <row r="9" spans="1:12" ht="15.75">
      <c r="A9" s="1">
        <v>41153</v>
      </c>
      <c r="B9" s="3">
        <v>7.6500000000000012</v>
      </c>
      <c r="C9" s="4">
        <v>3.3666666666666667</v>
      </c>
      <c r="D9" s="4">
        <v>25.566666666666666</v>
      </c>
      <c r="E9" s="4">
        <v>7.6</v>
      </c>
      <c r="F9" s="4">
        <v>90.433333333333337</v>
      </c>
      <c r="G9" s="4">
        <v>2735.4666666666667</v>
      </c>
      <c r="H9" s="14">
        <v>13121.72</v>
      </c>
      <c r="I9" s="14">
        <f>H9/30</f>
        <v>437.39066666666662</v>
      </c>
      <c r="J9" s="14">
        <f t="shared" si="0"/>
        <v>3172.8573333333334</v>
      </c>
    </row>
    <row r="10" spans="1:12" ht="15.75">
      <c r="A10" s="1">
        <v>41183</v>
      </c>
      <c r="B10" s="3">
        <v>7.5</v>
      </c>
      <c r="C10" s="4">
        <v>3</v>
      </c>
      <c r="D10" s="4">
        <v>35</v>
      </c>
      <c r="E10" s="4">
        <v>7</v>
      </c>
      <c r="F10" s="4">
        <v>115</v>
      </c>
      <c r="G10" s="4">
        <v>2936</v>
      </c>
      <c r="H10" s="14">
        <v>11131.27</v>
      </c>
      <c r="I10" s="14">
        <f>H10/31</f>
        <v>359.0732258064516</v>
      </c>
      <c r="J10" s="14">
        <f t="shared" si="0"/>
        <v>3295.0732258064518</v>
      </c>
    </row>
    <row r="11" spans="1:12" ht="15.75">
      <c r="A11" s="1">
        <v>41214</v>
      </c>
      <c r="B11" s="22">
        <v>7.6</v>
      </c>
      <c r="C11" s="22">
        <v>4</v>
      </c>
      <c r="D11" s="22">
        <v>40</v>
      </c>
      <c r="E11" s="22">
        <v>8</v>
      </c>
      <c r="F11" s="22">
        <v>70</v>
      </c>
      <c r="G11" s="18">
        <v>2880</v>
      </c>
      <c r="H11" s="23">
        <v>10150</v>
      </c>
      <c r="I11" s="23">
        <f t="shared" ref="I11:I15" si="1">H11/31</f>
        <v>327.41935483870969</v>
      </c>
      <c r="J11" s="23">
        <f t="shared" si="0"/>
        <v>3207.4193548387098</v>
      </c>
    </row>
    <row r="12" spans="1:12" ht="15.75">
      <c r="A12" s="1">
        <v>41244</v>
      </c>
      <c r="B12" s="22">
        <v>7.8</v>
      </c>
      <c r="C12" s="22">
        <v>4</v>
      </c>
      <c r="D12" s="22">
        <v>35</v>
      </c>
      <c r="E12" s="22">
        <v>8</v>
      </c>
      <c r="F12" s="22">
        <v>85</v>
      </c>
      <c r="G12" s="18">
        <v>2832</v>
      </c>
      <c r="H12" s="23">
        <v>11600</v>
      </c>
      <c r="I12" s="23">
        <f>H12/30</f>
        <v>386.66666666666669</v>
      </c>
      <c r="J12" s="23">
        <f t="shared" si="0"/>
        <v>3218.6666666666665</v>
      </c>
    </row>
    <row r="13" spans="1:12" ht="15.75">
      <c r="A13" s="1">
        <v>41275</v>
      </c>
      <c r="B13" s="22">
        <v>7.7</v>
      </c>
      <c r="C13" s="22">
        <v>3</v>
      </c>
      <c r="D13" s="22">
        <v>35</v>
      </c>
      <c r="E13" s="22">
        <v>7</v>
      </c>
      <c r="F13" s="22">
        <v>80</v>
      </c>
      <c r="G13" s="18">
        <v>2600</v>
      </c>
      <c r="H13" s="23">
        <v>13010</v>
      </c>
      <c r="I13" s="23">
        <f t="shared" si="1"/>
        <v>419.67741935483872</v>
      </c>
      <c r="J13" s="23">
        <f t="shared" si="0"/>
        <v>3019.6774193548385</v>
      </c>
      <c r="L13" s="8" t="s">
        <v>21</v>
      </c>
    </row>
    <row r="14" spans="1:12" ht="15.75">
      <c r="A14" s="1">
        <v>41306</v>
      </c>
      <c r="B14" s="22">
        <v>7.6</v>
      </c>
      <c r="C14" s="22">
        <v>4</v>
      </c>
      <c r="D14" s="22">
        <v>30</v>
      </c>
      <c r="E14" s="22">
        <v>6</v>
      </c>
      <c r="F14" s="22">
        <v>50</v>
      </c>
      <c r="G14" s="18">
        <v>2750</v>
      </c>
      <c r="H14" s="23">
        <v>10040</v>
      </c>
      <c r="I14" s="23">
        <f>H14/30</f>
        <v>334.66666666666669</v>
      </c>
      <c r="J14" s="23">
        <f t="shared" si="0"/>
        <v>3084.6666666666665</v>
      </c>
    </row>
    <row r="15" spans="1:12" ht="15.75">
      <c r="A15" s="1">
        <v>41334</v>
      </c>
      <c r="B15" s="22">
        <v>7.7</v>
      </c>
      <c r="C15" s="22">
        <v>3</v>
      </c>
      <c r="D15" s="22">
        <v>29</v>
      </c>
      <c r="E15" s="22">
        <v>8</v>
      </c>
      <c r="F15" s="22">
        <v>75</v>
      </c>
      <c r="G15" s="18">
        <v>2400</v>
      </c>
      <c r="H15" s="23">
        <v>10120</v>
      </c>
      <c r="I15" s="23">
        <f t="shared" si="1"/>
        <v>326.45161290322579</v>
      </c>
      <c r="J15" s="23">
        <f t="shared" si="0"/>
        <v>2726.4516129032259</v>
      </c>
    </row>
    <row r="16" spans="1:12" ht="15.75">
      <c r="A16" s="9" t="s">
        <v>6</v>
      </c>
      <c r="B16" s="10">
        <f>AVERAGE(B4:B15)</f>
        <v>7.6531419610855096</v>
      </c>
      <c r="C16" s="11">
        <f t="shared" ref="C16:J16" si="2">AVERAGE(C4:C15)</f>
        <v>3.3944380440348181</v>
      </c>
      <c r="D16" s="11">
        <f t="shared" si="2"/>
        <v>30.392818740399388</v>
      </c>
      <c r="E16" s="11">
        <f t="shared" si="2"/>
        <v>7.1316756272401429</v>
      </c>
      <c r="F16" s="11">
        <f t="shared" si="2"/>
        <v>80.906246799795198</v>
      </c>
      <c r="G16" s="11">
        <f t="shared" si="2"/>
        <v>2662.041167434716</v>
      </c>
      <c r="H16" s="11">
        <f t="shared" si="2"/>
        <v>11292.376666666669</v>
      </c>
      <c r="I16" s="11">
        <f t="shared" si="2"/>
        <v>371.3249675499232</v>
      </c>
      <c r="J16" s="11">
        <f t="shared" si="2"/>
        <v>3033.3661349846388</v>
      </c>
    </row>
    <row r="17" spans="1:10" ht="15.75">
      <c r="A17" s="16"/>
      <c r="B17" s="17"/>
      <c r="C17" s="18"/>
      <c r="D17" s="18"/>
      <c r="E17" s="18"/>
      <c r="F17" s="18"/>
      <c r="G17" s="18"/>
      <c r="H17" s="18"/>
      <c r="I17" s="18"/>
      <c r="J17" s="18"/>
    </row>
    <row r="18" spans="1:10" ht="15.75">
      <c r="A18" s="13" t="s">
        <v>13</v>
      </c>
      <c r="B18" s="12" t="s">
        <v>8</v>
      </c>
      <c r="C18" s="12">
        <v>5</v>
      </c>
      <c r="D18" s="12">
        <v>50</v>
      </c>
      <c r="E18" s="12">
        <v>100</v>
      </c>
      <c r="F18" s="12">
        <v>250</v>
      </c>
      <c r="G18" s="47">
        <v>3878.28</v>
      </c>
      <c r="H18" s="48"/>
      <c r="I18" s="48"/>
      <c r="J18" s="49"/>
    </row>
    <row r="19" spans="1:10" ht="47.25">
      <c r="A19" s="12" t="s">
        <v>18</v>
      </c>
      <c r="B19" s="12" t="s">
        <v>0</v>
      </c>
      <c r="C19" s="13" t="s">
        <v>14</v>
      </c>
      <c r="D19" s="13" t="s">
        <v>15</v>
      </c>
      <c r="E19" s="13" t="s">
        <v>19</v>
      </c>
      <c r="F19" s="13" t="s">
        <v>16</v>
      </c>
      <c r="G19" s="50" t="s">
        <v>17</v>
      </c>
      <c r="H19" s="51"/>
      <c r="I19" s="51"/>
      <c r="J19" s="52"/>
    </row>
  </sheetData>
  <mergeCells count="4">
    <mergeCell ref="A1:J1"/>
    <mergeCell ref="G2:J2"/>
    <mergeCell ref="G18:J18"/>
    <mergeCell ref="G19:J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 -14 </vt:lpstr>
      <vt:lpstr>Feb -14</vt:lpstr>
      <vt:lpstr>Summary-2014</vt:lpstr>
      <vt:lpstr>Summary-2013</vt:lpstr>
      <vt:lpstr>Summary-2012-13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2014-03-03T09:01:45Z</dcterms:modified>
</cp:coreProperties>
</file>